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zivatel\Documents\krasojízda\závody\"/>
    </mc:Choice>
  </mc:AlternateContent>
  <bookViews>
    <workbookView xWindow="0" yWindow="0" windowWidth="21570" windowHeight="9495"/>
  </bookViews>
  <sheets>
    <sheet name="List1" sheetId="1" r:id="rId1"/>
    <sheet name="List2" sheetId="2" r:id="rId2"/>
    <sheet name="List3" sheetId="3" r:id="rId3"/>
  </sheets>
  <definedNames>
    <definedName name="_xlnm._FilterDatabase" localSheetId="0" hidden="1">List1!$A$3:$AA$92</definedName>
  </definedNames>
  <calcPr calcId="152511"/>
</workbook>
</file>

<file path=xl/calcChain.xml><?xml version="1.0" encoding="utf-8"?>
<calcChain xmlns="http://schemas.openxmlformats.org/spreadsheetml/2006/main">
  <c r="D120" i="1" l="1"/>
  <c r="AA104" i="1"/>
  <c r="V104" i="1" l="1"/>
  <c r="W104" i="1"/>
  <c r="Z104" i="1" s="1"/>
  <c r="X104" i="1"/>
  <c r="Y104" i="1"/>
  <c r="D123" i="1"/>
  <c r="V41" i="1"/>
  <c r="W41" i="1"/>
  <c r="X41" i="1"/>
  <c r="Y41" i="1"/>
  <c r="V42" i="1"/>
  <c r="W42" i="1"/>
  <c r="X42" i="1"/>
  <c r="Y42" i="1"/>
  <c r="V81" i="1"/>
  <c r="W81" i="1"/>
  <c r="X81" i="1"/>
  <c r="Y81" i="1"/>
  <c r="V88" i="1"/>
  <c r="W88" i="1"/>
  <c r="X88" i="1"/>
  <c r="Y88" i="1"/>
  <c r="V87" i="1"/>
  <c r="W87" i="1"/>
  <c r="X87" i="1"/>
  <c r="Y87" i="1"/>
  <c r="V95" i="1"/>
  <c r="W95" i="1"/>
  <c r="X95" i="1"/>
  <c r="Y95" i="1"/>
  <c r="W100" i="1"/>
  <c r="V100" i="1"/>
  <c r="X100" i="1"/>
  <c r="Y100" i="1"/>
  <c r="V94" i="1"/>
  <c r="W94" i="1"/>
  <c r="X94" i="1"/>
  <c r="Y94" i="1"/>
  <c r="V54" i="1"/>
  <c r="W54" i="1"/>
  <c r="X54" i="1"/>
  <c r="Y54" i="1"/>
  <c r="V52" i="1"/>
  <c r="W52" i="1"/>
  <c r="X52" i="1"/>
  <c r="Y52" i="1"/>
  <c r="V25" i="1"/>
  <c r="W25" i="1"/>
  <c r="X25" i="1"/>
  <c r="Y25" i="1"/>
  <c r="X60" i="1"/>
  <c r="Y61" i="1"/>
  <c r="X61" i="1"/>
  <c r="W61" i="1"/>
  <c r="V61" i="1"/>
  <c r="Y60" i="1"/>
  <c r="W60" i="1"/>
  <c r="V60" i="1"/>
  <c r="V71" i="1"/>
  <c r="W71" i="1"/>
  <c r="X71" i="1"/>
  <c r="Y71" i="1"/>
  <c r="Z100" i="1" l="1"/>
  <c r="Z95" i="1"/>
  <c r="Z87" i="1"/>
  <c r="Z88" i="1"/>
  <c r="Z81" i="1"/>
  <c r="Z42" i="1"/>
  <c r="Z41" i="1"/>
  <c r="Z61" i="1"/>
  <c r="AA61" i="1" s="1"/>
  <c r="Z25" i="1"/>
  <c r="Z71" i="1"/>
  <c r="Z52" i="1"/>
  <c r="Z54" i="1"/>
  <c r="Z94" i="1"/>
  <c r="Z60" i="1"/>
  <c r="V17" i="1"/>
  <c r="W17" i="1"/>
  <c r="X17" i="1"/>
  <c r="Y17" i="1"/>
  <c r="V14" i="1"/>
  <c r="D117" i="1" s="1"/>
  <c r="W14" i="1"/>
  <c r="X14" i="1"/>
  <c r="Y14" i="1"/>
  <c r="V99" i="1"/>
  <c r="W99" i="1"/>
  <c r="X99" i="1"/>
  <c r="Y99" i="1"/>
  <c r="X67" i="1"/>
  <c r="Y67" i="1"/>
  <c r="W67" i="1"/>
  <c r="V67" i="1"/>
  <c r="AA60" i="1" l="1"/>
  <c r="Z17" i="1"/>
  <c r="Z14" i="1"/>
  <c r="Z99" i="1"/>
  <c r="Z67" i="1"/>
  <c r="Y72" i="1"/>
  <c r="X72" i="1"/>
  <c r="W72" i="1"/>
  <c r="V72" i="1"/>
  <c r="Y96" i="1"/>
  <c r="X96" i="1"/>
  <c r="W96" i="1"/>
  <c r="V96" i="1"/>
  <c r="Y92" i="1"/>
  <c r="X92" i="1"/>
  <c r="W92" i="1"/>
  <c r="V92" i="1"/>
  <c r="Y89" i="1"/>
  <c r="X89" i="1"/>
  <c r="W89" i="1"/>
  <c r="V89" i="1"/>
  <c r="Y68" i="1"/>
  <c r="X68" i="1"/>
  <c r="W68" i="1"/>
  <c r="V68" i="1"/>
  <c r="Y57" i="1"/>
  <c r="X57" i="1"/>
  <c r="W57" i="1"/>
  <c r="V57" i="1"/>
  <c r="Y56" i="1"/>
  <c r="X56" i="1"/>
  <c r="W56" i="1"/>
  <c r="V56" i="1"/>
  <c r="Y55" i="1"/>
  <c r="X55" i="1"/>
  <c r="W55" i="1"/>
  <c r="V55" i="1"/>
  <c r="Y47" i="1"/>
  <c r="X47" i="1"/>
  <c r="W47" i="1"/>
  <c r="V47" i="1"/>
  <c r="Y30" i="1"/>
  <c r="X30" i="1"/>
  <c r="W30" i="1"/>
  <c r="V30" i="1"/>
  <c r="Y29" i="1"/>
  <c r="X29" i="1"/>
  <c r="W29" i="1"/>
  <c r="V29" i="1"/>
  <c r="Y28" i="1"/>
  <c r="X28" i="1"/>
  <c r="W28" i="1"/>
  <c r="V28" i="1"/>
  <c r="Y27" i="1"/>
  <c r="X27" i="1"/>
  <c r="W27" i="1"/>
  <c r="V27" i="1"/>
  <c r="Y26" i="1"/>
  <c r="X26" i="1"/>
  <c r="W26" i="1"/>
  <c r="V26" i="1"/>
  <c r="Y24" i="1"/>
  <c r="X24" i="1"/>
  <c r="W24" i="1"/>
  <c r="V24" i="1"/>
  <c r="Y23" i="1"/>
  <c r="X23" i="1"/>
  <c r="W23" i="1"/>
  <c r="V23" i="1"/>
  <c r="Y12" i="1"/>
  <c r="X12" i="1"/>
  <c r="W12" i="1"/>
  <c r="V12" i="1"/>
  <c r="Y22" i="1"/>
  <c r="X22" i="1"/>
  <c r="W22" i="1"/>
  <c r="V22" i="1"/>
  <c r="Y10" i="1"/>
  <c r="X10" i="1"/>
  <c r="W10" i="1"/>
  <c r="V10" i="1"/>
  <c r="Y9" i="1"/>
  <c r="X9" i="1"/>
  <c r="W9" i="1"/>
  <c r="V9" i="1"/>
  <c r="Y93" i="1"/>
  <c r="X93" i="1"/>
  <c r="W93" i="1"/>
  <c r="V93" i="1"/>
  <c r="D122" i="1" s="1"/>
  <c r="Y86" i="1"/>
  <c r="X86" i="1"/>
  <c r="W86" i="1"/>
  <c r="V86" i="1"/>
  <c r="Y85" i="1"/>
  <c r="X85" i="1"/>
  <c r="W85" i="1"/>
  <c r="V85" i="1"/>
  <c r="Y84" i="1"/>
  <c r="X84" i="1"/>
  <c r="W84" i="1"/>
  <c r="V84" i="1"/>
  <c r="Y78" i="1"/>
  <c r="X78" i="1"/>
  <c r="W78" i="1"/>
  <c r="V78" i="1"/>
  <c r="Y80" i="1"/>
  <c r="X80" i="1"/>
  <c r="W80" i="1"/>
  <c r="V80" i="1"/>
  <c r="Y76" i="1"/>
  <c r="X76" i="1"/>
  <c r="W76" i="1"/>
  <c r="V76" i="1"/>
  <c r="Y77" i="1"/>
  <c r="X77" i="1"/>
  <c r="W77" i="1"/>
  <c r="V77" i="1"/>
  <c r="Y79" i="1"/>
  <c r="X79" i="1"/>
  <c r="W79" i="1"/>
  <c r="V79" i="1"/>
  <c r="Y75" i="1"/>
  <c r="X75" i="1"/>
  <c r="W75" i="1"/>
  <c r="V75" i="1"/>
  <c r="D118" i="1" s="1"/>
  <c r="Y65" i="1"/>
  <c r="X65" i="1"/>
  <c r="W65" i="1"/>
  <c r="V65" i="1"/>
  <c r="Y66" i="1"/>
  <c r="X66" i="1"/>
  <c r="W66" i="1"/>
  <c r="V66" i="1"/>
  <c r="Y64" i="1"/>
  <c r="X64" i="1"/>
  <c r="W64" i="1"/>
  <c r="V64" i="1"/>
  <c r="Y49" i="1"/>
  <c r="X49" i="1"/>
  <c r="W49" i="1"/>
  <c r="V49" i="1"/>
  <c r="Y48" i="1"/>
  <c r="X48" i="1"/>
  <c r="W48" i="1"/>
  <c r="V48" i="1"/>
  <c r="Y53" i="1"/>
  <c r="X53" i="1"/>
  <c r="W53" i="1"/>
  <c r="V53" i="1"/>
  <c r="Y51" i="1"/>
  <c r="X51" i="1"/>
  <c r="W51" i="1"/>
  <c r="V51" i="1"/>
  <c r="Y50" i="1"/>
  <c r="X50" i="1"/>
  <c r="W50" i="1"/>
  <c r="V50" i="1"/>
  <c r="Y44" i="1"/>
  <c r="X44" i="1"/>
  <c r="W44" i="1"/>
  <c r="V44" i="1"/>
  <c r="Y43" i="1"/>
  <c r="X43" i="1"/>
  <c r="W43" i="1"/>
  <c r="V43" i="1"/>
  <c r="Y39" i="1"/>
  <c r="X39" i="1"/>
  <c r="W39" i="1"/>
  <c r="V39" i="1"/>
  <c r="Y37" i="1"/>
  <c r="X37" i="1"/>
  <c r="W37" i="1"/>
  <c r="V37" i="1"/>
  <c r="Y36" i="1"/>
  <c r="X36" i="1"/>
  <c r="W36" i="1"/>
  <c r="V36" i="1"/>
  <c r="D116" i="1" s="1"/>
  <c r="Y40" i="1"/>
  <c r="X40" i="1"/>
  <c r="W40" i="1"/>
  <c r="V40" i="1"/>
  <c r="Y38" i="1"/>
  <c r="X38" i="1"/>
  <c r="W38" i="1"/>
  <c r="V38" i="1"/>
  <c r="Y35" i="1"/>
  <c r="X35" i="1"/>
  <c r="W35" i="1"/>
  <c r="V35" i="1"/>
  <c r="Y34" i="1"/>
  <c r="X34" i="1"/>
  <c r="W34" i="1"/>
  <c r="V34" i="1"/>
  <c r="Y33" i="1"/>
  <c r="X33" i="1"/>
  <c r="W33" i="1"/>
  <c r="V33" i="1"/>
  <c r="D119" i="1" s="1"/>
  <c r="Y21" i="1"/>
  <c r="X21" i="1"/>
  <c r="W21" i="1"/>
  <c r="V21" i="1"/>
  <c r="D115" i="1" s="1"/>
  <c r="Y13" i="1"/>
  <c r="X13" i="1"/>
  <c r="W13" i="1"/>
  <c r="V13" i="1"/>
  <c r="Y11" i="1"/>
  <c r="X11" i="1"/>
  <c r="W11" i="1"/>
  <c r="V11" i="1"/>
  <c r="Y15" i="1"/>
  <c r="X15" i="1"/>
  <c r="W15" i="1"/>
  <c r="V15" i="1"/>
  <c r="Y20" i="1"/>
  <c r="X20" i="1"/>
  <c r="W20" i="1"/>
  <c r="V20" i="1"/>
  <c r="Y6" i="1"/>
  <c r="X6" i="1"/>
  <c r="W6" i="1"/>
  <c r="V6" i="1"/>
  <c r="Y19" i="1"/>
  <c r="X19" i="1"/>
  <c r="W19" i="1"/>
  <c r="V19" i="1"/>
  <c r="Y7" i="1"/>
  <c r="X7" i="1"/>
  <c r="W7" i="1"/>
  <c r="V7" i="1"/>
  <c r="Y8" i="1"/>
  <c r="X8" i="1"/>
  <c r="W8" i="1"/>
  <c r="V8" i="1"/>
  <c r="D112" i="1" s="1"/>
  <c r="Y18" i="1"/>
  <c r="X18" i="1"/>
  <c r="W18" i="1"/>
  <c r="V18" i="1"/>
  <c r="D121" i="1" s="1"/>
  <c r="Y5" i="1"/>
  <c r="X5" i="1"/>
  <c r="W5" i="1"/>
  <c r="V5" i="1"/>
  <c r="D111" i="1" s="1"/>
  <c r="X16" i="1"/>
  <c r="W16" i="1"/>
  <c r="Y16" i="1"/>
  <c r="V16" i="1"/>
  <c r="D114" i="1" s="1"/>
  <c r="D113" i="1" l="1"/>
  <c r="E113" i="1" s="1"/>
  <c r="AA99" i="1"/>
  <c r="AA100" i="1"/>
  <c r="Z34" i="1"/>
  <c r="Z93" i="1"/>
  <c r="Z92" i="1"/>
  <c r="Z96" i="1"/>
  <c r="AA96" i="1" s="1"/>
  <c r="Z86" i="1"/>
  <c r="Z84" i="1"/>
  <c r="Z18" i="1"/>
  <c r="Z7" i="1"/>
  <c r="Z6" i="1"/>
  <c r="Z15" i="1"/>
  <c r="Z13" i="1"/>
  <c r="Z33" i="1"/>
  <c r="Z35" i="1"/>
  <c r="Z40" i="1"/>
  <c r="Z37" i="1"/>
  <c r="Z43" i="1"/>
  <c r="Z64" i="1"/>
  <c r="AA67" i="1" s="1"/>
  <c r="Z66" i="1"/>
  <c r="Z65" i="1"/>
  <c r="Z9" i="1"/>
  <c r="Z10" i="1"/>
  <c r="Z22" i="1"/>
  <c r="Z12" i="1"/>
  <c r="Z23" i="1"/>
  <c r="Z24" i="1"/>
  <c r="Z26" i="1"/>
  <c r="Z27" i="1"/>
  <c r="Z28" i="1"/>
  <c r="Z29" i="1"/>
  <c r="Z30" i="1"/>
  <c r="Z68" i="1"/>
  <c r="Z72" i="1"/>
  <c r="AA71" i="1" s="1"/>
  <c r="Z89" i="1"/>
  <c r="Z75" i="1"/>
  <c r="Z79" i="1"/>
  <c r="Z77" i="1"/>
  <c r="Z76" i="1"/>
  <c r="Z80" i="1"/>
  <c r="Z78" i="1"/>
  <c r="Z85" i="1"/>
  <c r="Z47" i="1"/>
  <c r="Z55" i="1"/>
  <c r="Z56" i="1"/>
  <c r="Z57" i="1"/>
  <c r="Z50" i="1"/>
  <c r="Z51" i="1"/>
  <c r="Z53" i="1"/>
  <c r="Z48" i="1"/>
  <c r="Z49" i="1"/>
  <c r="Z38" i="1"/>
  <c r="Z36" i="1"/>
  <c r="Z39" i="1"/>
  <c r="Z44" i="1"/>
  <c r="Z5" i="1"/>
  <c r="Z8" i="1"/>
  <c r="Z19" i="1"/>
  <c r="Z20" i="1"/>
  <c r="Z11" i="1"/>
  <c r="Z21" i="1"/>
  <c r="E117" i="1" l="1"/>
  <c r="E122" i="1"/>
  <c r="E111" i="1"/>
  <c r="E118" i="1"/>
  <c r="E119" i="1"/>
  <c r="E116" i="1"/>
  <c r="E115" i="1"/>
  <c r="E123" i="1"/>
  <c r="E112" i="1"/>
  <c r="E121" i="1"/>
  <c r="E120" i="1"/>
  <c r="E114" i="1"/>
  <c r="AA95" i="1"/>
  <c r="AA88" i="1"/>
  <c r="AA87" i="1"/>
  <c r="AA81" i="1"/>
  <c r="AA50" i="1"/>
  <c r="AA41" i="1"/>
  <c r="AA42" i="1"/>
  <c r="AA34" i="1"/>
  <c r="AA54" i="1"/>
  <c r="AA89" i="1"/>
  <c r="AA94" i="1"/>
  <c r="AA52" i="1"/>
  <c r="AA92" i="1"/>
  <c r="AA93" i="1"/>
  <c r="AA64" i="1"/>
  <c r="AA77" i="1"/>
  <c r="AA66" i="1"/>
  <c r="AA68" i="1"/>
  <c r="AA65" i="1"/>
  <c r="AA72" i="1"/>
  <c r="AA85" i="1"/>
  <c r="AA84" i="1"/>
  <c r="AA86" i="1"/>
  <c r="AA57" i="1"/>
  <c r="AA55" i="1"/>
  <c r="AA49" i="1"/>
  <c r="AA53" i="1"/>
  <c r="AA56" i="1"/>
  <c r="AA47" i="1"/>
  <c r="AA48" i="1"/>
  <c r="AA51" i="1"/>
  <c r="AA36" i="1"/>
  <c r="AA78" i="1"/>
  <c r="AA79" i="1"/>
  <c r="AA75" i="1"/>
  <c r="AA76" i="1"/>
  <c r="AA35" i="1"/>
  <c r="AA80" i="1"/>
  <c r="AA43" i="1"/>
  <c r="AA39" i="1"/>
  <c r="AA38" i="1"/>
  <c r="AA40" i="1"/>
  <c r="AA33" i="1"/>
  <c r="AA37" i="1"/>
  <c r="AA44" i="1"/>
  <c r="Z16" i="1" l="1"/>
  <c r="AA25" i="1" s="1"/>
  <c r="AA14" i="1" l="1"/>
  <c r="AA17" i="1"/>
  <c r="AA16" i="1"/>
  <c r="AA5" i="1"/>
  <c r="AA15" i="1"/>
  <c r="AA7" i="1"/>
  <c r="AA29" i="1"/>
  <c r="AA23" i="1"/>
  <c r="AA27" i="1"/>
  <c r="AA18" i="1"/>
  <c r="AA26" i="1"/>
  <c r="AA28" i="1"/>
  <c r="AA6" i="1"/>
  <c r="AA8" i="1"/>
  <c r="AA22" i="1"/>
  <c r="AA9" i="1"/>
  <c r="AA20" i="1"/>
  <c r="AA24" i="1"/>
  <c r="AA11" i="1"/>
  <c r="AA10" i="1"/>
  <c r="AA21" i="1"/>
  <c r="AA12" i="1"/>
  <c r="AA30" i="1"/>
  <c r="AA19" i="1"/>
  <c r="AA13" i="1"/>
</calcChain>
</file>

<file path=xl/sharedStrings.xml><?xml version="1.0" encoding="utf-8"?>
<sst xmlns="http://schemas.openxmlformats.org/spreadsheetml/2006/main" count="275" uniqueCount="118">
  <si>
    <t>jméno</t>
  </si>
  <si>
    <t>oddíl</t>
  </si>
  <si>
    <t>Katerina JANACKOVA</t>
  </si>
  <si>
    <t>Zsofia HUGYECZ</t>
  </si>
  <si>
    <t>Aneta SIKLINGOVA</t>
  </si>
  <si>
    <t>Panna KALICZKA</t>
  </si>
  <si>
    <t>Natalia ZIBRITA</t>
  </si>
  <si>
    <t>SKC-Kolarovo</t>
  </si>
  <si>
    <t>Dora RAKOCZA</t>
  </si>
  <si>
    <t>Bokodi Se</t>
  </si>
  <si>
    <t>DEVENYI / HLACSOK</t>
  </si>
  <si>
    <t>VARGA / HUGYECZ</t>
  </si>
  <si>
    <t>points</t>
  </si>
  <si>
    <t>Clubs</t>
  </si>
  <si>
    <t>place</t>
  </si>
  <si>
    <t>EECpoints</t>
  </si>
  <si>
    <t>junior female single</t>
  </si>
  <si>
    <t>junior male single</t>
  </si>
  <si>
    <t>junior open pairs</t>
  </si>
  <si>
    <t>Elite open pairs</t>
  </si>
  <si>
    <t>Elite female pairs</t>
  </si>
  <si>
    <t>junior female ACT4</t>
  </si>
  <si>
    <t>points for club</t>
  </si>
  <si>
    <t>the best points</t>
  </si>
  <si>
    <t>second the best</t>
  </si>
  <si>
    <t>third the bes</t>
  </si>
  <si>
    <t>sume of points</t>
  </si>
  <si>
    <t>junior female pairs</t>
  </si>
  <si>
    <t>JANACKOVA / RASOVA</t>
  </si>
  <si>
    <t>JANACKOVA / KRALIKOVA</t>
  </si>
  <si>
    <t>Artistic Cycling East European Masters 2016 - Disciplines</t>
  </si>
  <si>
    <t>20.2.2016 Bohemia Open</t>
  </si>
  <si>
    <t>5.3.2016 Rákóczi Cup</t>
  </si>
  <si>
    <t>19.3.2016 Hungary Open</t>
  </si>
  <si>
    <t>23.7.2016 Vysegrad Cup</t>
  </si>
  <si>
    <t>22.10. Ukraine Open</t>
  </si>
  <si>
    <t>5.11. Bokod Cup</t>
  </si>
  <si>
    <t>TJ Pankrac</t>
  </si>
  <si>
    <t>ROMHANY</t>
  </si>
  <si>
    <t>Tereza KOSIKOVA</t>
  </si>
  <si>
    <t>TJ Sokol Brno Reckovice</t>
  </si>
  <si>
    <t>TJ Stavebni stroje Nemcice nad</t>
  </si>
  <si>
    <t>Lina NAGY</t>
  </si>
  <si>
    <t>Stepanka RASOVA</t>
  </si>
  <si>
    <t>Natalie KRALIKOVA</t>
  </si>
  <si>
    <t>Eszter KULICH</t>
  </si>
  <si>
    <t>Alena FLOROVA</t>
  </si>
  <si>
    <t>Michaela VOSICKOVA</t>
  </si>
  <si>
    <t>Julianna SUGTA</t>
  </si>
  <si>
    <t>Baj KSE</t>
  </si>
  <si>
    <t>Lili BAGYINSZKI</t>
  </si>
  <si>
    <t>Helena POMPOVA</t>
  </si>
  <si>
    <t>Tereza REHAKOVA</t>
  </si>
  <si>
    <t>Denisa SIMONJUKOVA</t>
  </si>
  <si>
    <t>Zoe LEGRO</t>
  </si>
  <si>
    <t>Kamila STERBOVA</t>
  </si>
  <si>
    <t>Lucie SVOBODOVA</t>
  </si>
  <si>
    <t>Petra MATOUSKOVA</t>
  </si>
  <si>
    <t>Lucie BARESOVA</t>
  </si>
  <si>
    <t>HANLICEK Ondrej</t>
  </si>
  <si>
    <t>SKP Kometa Brno</t>
  </si>
  <si>
    <t>KOURIL Martin</t>
  </si>
  <si>
    <t>VRANA Jaroslav</t>
  </si>
  <si>
    <t>BOZSO Bence</t>
  </si>
  <si>
    <t>KRIPNER Jan</t>
  </si>
  <si>
    <t>ZAGYVAI Balazs</t>
  </si>
  <si>
    <t>BURIANEK Jan</t>
  </si>
  <si>
    <t>BARTOSIK Pavel</t>
  </si>
  <si>
    <t>TRENCINSKY Samuel</t>
  </si>
  <si>
    <t>BECSAK / BALOGH</t>
  </si>
  <si>
    <t>KOSIKOVA / MARSALOVA</t>
  </si>
  <si>
    <t>KULICH / RAKOCZA</t>
  </si>
  <si>
    <t>BARANYAI / OTAH</t>
  </si>
  <si>
    <t>VOSICKOVA / FLOROVA</t>
  </si>
  <si>
    <t>MATOUSKOVA / REHAKOVA</t>
  </si>
  <si>
    <t>SIMONJUKOVA / SVOBODOVA</t>
  </si>
  <si>
    <t>PRIBYLOVA / VRANA</t>
  </si>
  <si>
    <t>KRIPNEROVA / KRIPNER</t>
  </si>
  <si>
    <t>Elite male single</t>
  </si>
  <si>
    <t>Elite female single</t>
  </si>
  <si>
    <t>MARTENS Yannick</t>
  </si>
  <si>
    <t>VMC Hombrechtikon</t>
  </si>
  <si>
    <t>ROZBORIL Tomas</t>
  </si>
  <si>
    <t>VARGA Csaba</t>
  </si>
  <si>
    <t>SCHÖN Martin</t>
  </si>
  <si>
    <t>MASEK Jakub</t>
  </si>
  <si>
    <t>VARGA Marcell</t>
  </si>
  <si>
    <t>FRYBORTOVA Nicole</t>
  </si>
  <si>
    <t>PRIBYLOVA Adela</t>
  </si>
  <si>
    <t>KRIPNEROVA Veronika</t>
  </si>
  <si>
    <t>NEMECKOVA Tereza</t>
  </si>
  <si>
    <t>NEMECKOVA / SNOPKOVA</t>
  </si>
  <si>
    <t>Bissinger,Tarneller, Zund,Haas</t>
  </si>
  <si>
    <t>VC Rheineck / ATB Uzwil</t>
  </si>
  <si>
    <t>Glofak,Molnar,Domin,Mezsaros</t>
  </si>
  <si>
    <t>Rasova,Legro Z,Legro M, Zelezna</t>
  </si>
  <si>
    <t>Artistic Cycling East European Masters 2016</t>
  </si>
  <si>
    <t>KALICZKA / KALICZKA</t>
  </si>
  <si>
    <t>Vincze, Szabo, Glofák, Molnár</t>
  </si>
  <si>
    <t>Panna MIHALICS</t>
  </si>
  <si>
    <t>Panna Klára ZÁN-FABIÁN</t>
  </si>
  <si>
    <t>Nagybereg</t>
  </si>
  <si>
    <t>Elite female ACT4</t>
  </si>
  <si>
    <t>BALOGH / BECSÁK</t>
  </si>
  <si>
    <t>KOVACS / SZARKA</t>
  </si>
  <si>
    <t>KRAVECZ / PETHO</t>
  </si>
  <si>
    <t>Anett BALOGH</t>
  </si>
  <si>
    <t>DIETZ / LANDUA</t>
  </si>
  <si>
    <t>VfH Worms</t>
  </si>
  <si>
    <t>SUGTA / BALOGH</t>
  </si>
  <si>
    <t>SUGTA Julianna</t>
  </si>
  <si>
    <t>Von QUERFURTH Sarah</t>
  </si>
  <si>
    <t>RV Adler 1901 Neuwerk</t>
  </si>
  <si>
    <t>HEE Kristian</t>
  </si>
  <si>
    <t>MIHALY Petho</t>
  </si>
  <si>
    <t>KOVÁCS János</t>
  </si>
  <si>
    <t>SZARKA Tibor István</t>
  </si>
  <si>
    <t>junior female Unicycling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</si>
</sst>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sz val="11"/>
      <name val="Times New Roman CE"/>
      <family val="1"/>
      <charset val="238"/>
    </font>
    <font>
      <b/>
      <i/>
      <u/>
      <sz val="10"/>
      <color indexed="10"/>
      <name val="Arial CE"/>
      <family val="2"/>
      <charset val="238"/>
    </font>
    <font>
      <sz val="11"/>
      <name val="Times New Roman CE"/>
      <charset val="238"/>
    </font>
    <font>
      <b/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2"/>
      <name val="Times New Roman CE"/>
      <charset val="238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</fonts>
  <fills count="4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995">
    <xf numFmtId="0" fontId="0" fillId="0" borderId="0"/>
    <xf numFmtId="0" fontId="2" fillId="0" borderId="0" applyNumberFormat="0" applyFill="0" applyBorder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3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35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3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37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37" borderId="0" applyNumberFormat="0" applyBorder="0" applyAlignment="0" applyProtection="0"/>
    <xf numFmtId="0" fontId="13" fillId="24" borderId="0" applyNumberFormat="0" applyBorder="0" applyAlignment="0" applyProtection="0"/>
    <xf numFmtId="0" fontId="13" fillId="38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39" borderId="0" applyNumberFormat="0" applyBorder="0" applyAlignment="0" applyProtection="0"/>
    <xf numFmtId="0" fontId="14" fillId="0" borderId="9" applyNumberFormat="0" applyFill="0" applyAlignment="0" applyProtection="0"/>
    <xf numFmtId="0" fontId="15" fillId="3" borderId="0" applyNumberFormat="0" applyBorder="0" applyAlignment="0" applyProtection="0"/>
    <xf numFmtId="0" fontId="16" fillId="7" borderId="7" applyNumberFormat="0" applyAlignment="0" applyProtection="0"/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4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4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4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4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4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4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4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5" fillId="8" borderId="8" applyNumberFormat="0" applyFont="0" applyAlignment="0" applyProtection="0"/>
    <xf numFmtId="0" fontId="4" fillId="8" borderId="8" applyNumberFormat="0" applyFont="0" applyAlignment="0" applyProtection="0"/>
    <xf numFmtId="0" fontId="5" fillId="8" borderId="8" applyNumberFormat="0" applyFont="0" applyAlignment="0" applyProtection="0"/>
    <xf numFmtId="0" fontId="4" fillId="8" borderId="8" applyNumberFormat="0" applyFont="0" applyAlignment="0" applyProtection="0"/>
    <xf numFmtId="0" fontId="5" fillId="8" borderId="8" applyNumberFormat="0" applyFont="0" applyAlignment="0" applyProtection="0"/>
    <xf numFmtId="0" fontId="4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4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1" fillId="0" borderId="6" applyNumberFormat="0" applyFill="0" applyAlignment="0" applyProtection="0"/>
    <xf numFmtId="0" fontId="22" fillId="2" borderId="0" applyNumberFormat="0" applyBorder="0" applyAlignment="0" applyProtection="0"/>
    <xf numFmtId="0" fontId="23" fillId="0" borderId="0" applyNumberFormat="0" applyFill="0" applyBorder="0" applyAlignment="0" applyProtection="0"/>
    <xf numFmtId="0" fontId="8" fillId="0" borderId="0"/>
    <xf numFmtId="0" fontId="24" fillId="5" borderId="4" applyNumberFormat="0" applyAlignment="0" applyProtection="0"/>
    <xf numFmtId="0" fontId="25" fillId="6" borderId="4" applyNumberFormat="0" applyAlignment="0" applyProtection="0"/>
    <xf numFmtId="0" fontId="26" fillId="6" borderId="5" applyNumberFormat="0" applyAlignment="0" applyProtection="0"/>
    <xf numFmtId="0" fontId="27" fillId="0" borderId="0" applyNumberFormat="0" applyFill="0" applyBorder="0" applyAlignment="0" applyProtection="0"/>
    <xf numFmtId="0" fontId="13" fillId="9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15" fillId="3" borderId="0" applyNumberFormat="0" applyBorder="0" applyAlignment="0" applyProtection="0"/>
    <xf numFmtId="0" fontId="20" fillId="4" borderId="0" applyNumberFormat="0" applyBorder="0" applyAlignment="0" applyProtection="0"/>
    <xf numFmtId="0" fontId="24" fillId="5" borderId="4" applyNumberFormat="0" applyAlignment="0" applyProtection="0"/>
    <xf numFmtId="0" fontId="26" fillId="6" borderId="5" applyNumberFormat="0" applyAlignment="0" applyProtection="0"/>
    <xf numFmtId="0" fontId="25" fillId="6" borderId="4" applyNumberFormat="0" applyAlignment="0" applyProtection="0"/>
    <xf numFmtId="0" fontId="21" fillId="0" borderId="6" applyNumberFormat="0" applyFill="0" applyAlignment="0" applyProtection="0"/>
    <xf numFmtId="0" fontId="16" fillId="7" borderId="7" applyNumberFormat="0" applyAlignment="0" applyProtection="0"/>
    <xf numFmtId="0" fontId="2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3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3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73">
    <xf numFmtId="0" fontId="0" fillId="0" borderId="0" xfId="0"/>
    <xf numFmtId="0" fontId="3" fillId="0" borderId="0" xfId="0" applyFont="1"/>
    <xf numFmtId="0" fontId="0" fillId="40" borderId="0" xfId="0" applyFill="1"/>
    <xf numFmtId="0" fontId="0" fillId="0" borderId="10" xfId="0" applyBorder="1"/>
    <xf numFmtId="0" fontId="10" fillId="0" borderId="10" xfId="264" applyFont="1" applyBorder="1" applyAlignment="1" applyProtection="1">
      <alignment horizontal="center" vertical="center"/>
      <protection hidden="1"/>
    </xf>
    <xf numFmtId="0" fontId="12" fillId="40" borderId="10" xfId="264" applyFont="1" applyFill="1" applyBorder="1" applyAlignment="1" applyProtection="1">
      <alignment horizontal="left" vertical="center" indent="1"/>
      <protection hidden="1"/>
    </xf>
    <xf numFmtId="0" fontId="7" fillId="0" borderId="10" xfId="264" applyFont="1" applyBorder="1" applyAlignment="1" applyProtection="1">
      <alignment horizontal="center" vertical="center"/>
      <protection hidden="1"/>
    </xf>
    <xf numFmtId="0" fontId="7" fillId="0" borderId="10" xfId="264" applyNumberFormat="1" applyFont="1" applyBorder="1" applyAlignment="1" applyProtection="1">
      <alignment vertical="center"/>
      <protection hidden="1"/>
    </xf>
    <xf numFmtId="0" fontId="0" fillId="0" borderId="11" xfId="0" applyBorder="1"/>
    <xf numFmtId="0" fontId="11" fillId="0" borderId="11" xfId="264" applyFont="1" applyBorder="1" applyAlignment="1" applyProtection="1">
      <alignment horizontal="left" vertical="center"/>
      <protection hidden="1"/>
    </xf>
    <xf numFmtId="0" fontId="12" fillId="40" borderId="11" xfId="264" applyFont="1" applyFill="1" applyBorder="1" applyAlignment="1" applyProtection="1">
      <alignment horizontal="left" vertical="center" indent="1"/>
      <protection hidden="1"/>
    </xf>
    <xf numFmtId="0" fontId="7" fillId="0" borderId="11" xfId="264" applyNumberFormat="1" applyFont="1" applyBorder="1" applyAlignment="1" applyProtection="1">
      <alignment vertical="center"/>
      <protection hidden="1"/>
    </xf>
    <xf numFmtId="0" fontId="28" fillId="0" borderId="16" xfId="264" applyFont="1" applyBorder="1" applyAlignment="1" applyProtection="1">
      <alignment horizontal="center" vertical="center"/>
      <protection hidden="1"/>
    </xf>
    <xf numFmtId="0" fontId="28" fillId="0" borderId="10" xfId="264" applyFont="1" applyBorder="1" applyAlignment="1" applyProtection="1">
      <alignment horizontal="center" vertical="center"/>
      <protection hidden="1"/>
    </xf>
    <xf numFmtId="0" fontId="9" fillId="40" borderId="16" xfId="264" applyFont="1" applyFill="1" applyBorder="1" applyAlignment="1" applyProtection="1">
      <alignment horizontal="left" vertical="center" indent="1"/>
      <protection hidden="1"/>
    </xf>
    <xf numFmtId="0" fontId="9" fillId="40" borderId="10" xfId="264" applyFont="1" applyFill="1" applyBorder="1" applyAlignment="1" applyProtection="1">
      <alignment horizontal="left" vertical="center" indent="1"/>
      <protection hidden="1"/>
    </xf>
    <xf numFmtId="0" fontId="3" fillId="0" borderId="17" xfId="0" applyFont="1" applyBorder="1" applyAlignment="1">
      <alignment horizontal="center"/>
    </xf>
    <xf numFmtId="0" fontId="3" fillId="40" borderId="17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40" borderId="17" xfId="0" applyFont="1" applyFill="1" applyBorder="1"/>
    <xf numFmtId="0" fontId="3" fillId="0" borderId="17" xfId="0" applyFont="1" applyBorder="1"/>
    <xf numFmtId="0" fontId="3" fillId="0" borderId="20" xfId="0" applyFont="1" applyBorder="1"/>
    <xf numFmtId="0" fontId="0" fillId="40" borderId="16" xfId="0" applyFont="1" applyFill="1" applyBorder="1"/>
    <xf numFmtId="0" fontId="0" fillId="0" borderId="16" xfId="0" applyFont="1" applyBorder="1"/>
    <xf numFmtId="0" fontId="0" fillId="0" borderId="18" xfId="0" applyFont="1" applyBorder="1"/>
    <xf numFmtId="0" fontId="0" fillId="0" borderId="0" xfId="0" applyFont="1"/>
    <xf numFmtId="0" fontId="0" fillId="40" borderId="10" xfId="0" applyFont="1" applyFill="1" applyBorder="1"/>
    <xf numFmtId="0" fontId="0" fillId="0" borderId="10" xfId="0" applyFont="1" applyBorder="1"/>
    <xf numFmtId="0" fontId="0" fillId="0" borderId="19" xfId="0" applyFont="1" applyBorder="1"/>
    <xf numFmtId="0" fontId="3" fillId="0" borderId="12" xfId="0" applyFont="1" applyBorder="1" applyAlignment="1">
      <alignment horizontal="center"/>
    </xf>
    <xf numFmtId="0" fontId="3" fillId="40" borderId="12" xfId="0" applyFont="1" applyFill="1" applyBorder="1" applyAlignment="1">
      <alignment horizontal="center"/>
    </xf>
    <xf numFmtId="0" fontId="7" fillId="40" borderId="10" xfId="264" applyNumberFormat="1" applyFont="1" applyFill="1" applyBorder="1" applyAlignment="1" applyProtection="1">
      <alignment vertical="center"/>
      <protection hidden="1"/>
    </xf>
    <xf numFmtId="0" fontId="7" fillId="40" borderId="11" xfId="264" applyNumberFormat="1" applyFont="1" applyFill="1" applyBorder="1" applyAlignment="1" applyProtection="1">
      <alignment vertical="center"/>
      <protection hidden="1"/>
    </xf>
    <xf numFmtId="0" fontId="3" fillId="0" borderId="10" xfId="0" applyFont="1" applyBorder="1"/>
    <xf numFmtId="0" fontId="0" fillId="40" borderId="10" xfId="0" applyFill="1" applyBorder="1"/>
    <xf numFmtId="0" fontId="0" fillId="0" borderId="10" xfId="0" applyFill="1" applyBorder="1"/>
    <xf numFmtId="0" fontId="3" fillId="40" borderId="10" xfId="0" applyFont="1" applyFill="1" applyBorder="1"/>
    <xf numFmtId="0" fontId="3" fillId="40" borderId="0" xfId="0" applyFont="1" applyFill="1"/>
    <xf numFmtId="0" fontId="30" fillId="41" borderId="0" xfId="0" applyFont="1" applyFill="1"/>
    <xf numFmtId="0" fontId="0" fillId="41" borderId="0" xfId="0" applyFill="1"/>
    <xf numFmtId="0" fontId="3" fillId="42" borderId="17" xfId="0" applyFont="1" applyFill="1" applyBorder="1" applyAlignment="1">
      <alignment horizontal="center"/>
    </xf>
    <xf numFmtId="0" fontId="3" fillId="40" borderId="10" xfId="0" applyFont="1" applyFill="1" applyBorder="1" applyAlignment="1"/>
    <xf numFmtId="0" fontId="3" fillId="0" borderId="10" xfId="0" applyFont="1" applyBorder="1" applyAlignment="1">
      <alignment horizontal="center" vertical="center"/>
    </xf>
    <xf numFmtId="0" fontId="7" fillId="0" borderId="21" xfId="264" applyNumberFormat="1" applyFont="1" applyBorder="1" applyAlignment="1" applyProtection="1">
      <alignment vertical="center"/>
      <protection hidden="1"/>
    </xf>
    <xf numFmtId="0" fontId="0" fillId="0" borderId="21" xfId="0" applyBorder="1"/>
    <xf numFmtId="0" fontId="12" fillId="40" borderId="21" xfId="264" applyFont="1" applyFill="1" applyBorder="1" applyAlignment="1" applyProtection="1">
      <alignment horizontal="left" vertical="center" indent="1"/>
      <protection hidden="1"/>
    </xf>
    <xf numFmtId="0" fontId="7" fillId="40" borderId="21" xfId="264" applyNumberFormat="1" applyFont="1" applyFill="1" applyBorder="1" applyAlignment="1" applyProtection="1">
      <alignment vertical="center"/>
      <protection hidden="1"/>
    </xf>
    <xf numFmtId="0" fontId="3" fillId="43" borderId="17" xfId="0" applyFont="1" applyFill="1" applyBorder="1" applyAlignment="1">
      <alignment horizontal="center"/>
    </xf>
    <xf numFmtId="0" fontId="3" fillId="43" borderId="20" xfId="0" applyFont="1" applyFill="1" applyBorder="1" applyAlignment="1">
      <alignment horizontal="center"/>
    </xf>
    <xf numFmtId="0" fontId="3" fillId="43" borderId="16" xfId="0" applyFont="1" applyFill="1" applyBorder="1" applyAlignment="1">
      <alignment horizontal="center"/>
    </xf>
    <xf numFmtId="0" fontId="3" fillId="43" borderId="10" xfId="0" applyFont="1" applyFill="1" applyBorder="1" applyAlignment="1">
      <alignment horizontal="center"/>
    </xf>
    <xf numFmtId="0" fontId="3" fillId="43" borderId="18" xfId="0" applyFont="1" applyFill="1" applyBorder="1" applyAlignment="1">
      <alignment horizontal="center"/>
    </xf>
    <xf numFmtId="0" fontId="3" fillId="43" borderId="19" xfId="0" applyFont="1" applyFill="1" applyBorder="1" applyAlignment="1">
      <alignment horizontal="center"/>
    </xf>
    <xf numFmtId="0" fontId="7" fillId="0" borderId="10" xfId="264" applyNumberFormat="1" applyFont="1" applyFill="1" applyBorder="1" applyAlignment="1" applyProtection="1">
      <alignment vertical="center"/>
      <protection hidden="1"/>
    </xf>
    <xf numFmtId="0" fontId="3" fillId="0" borderId="10" xfId="0" applyFont="1" applyFill="1" applyBorder="1"/>
    <xf numFmtId="0" fontId="3" fillId="44" borderId="17" xfId="0" applyFont="1" applyFill="1" applyBorder="1" applyAlignment="1">
      <alignment horizontal="center"/>
    </xf>
    <xf numFmtId="0" fontId="3" fillId="44" borderId="20" xfId="0" applyFont="1" applyFill="1" applyBorder="1" applyAlignment="1">
      <alignment horizontal="center"/>
    </xf>
    <xf numFmtId="0" fontId="29" fillId="41" borderId="13" xfId="0" applyFont="1" applyFill="1" applyBorder="1" applyAlignment="1">
      <alignment horizontal="center"/>
    </xf>
    <xf numFmtId="0" fontId="29" fillId="41" borderId="14" xfId="0" applyFont="1" applyFill="1" applyBorder="1" applyAlignment="1">
      <alignment horizontal="center"/>
    </xf>
    <xf numFmtId="0" fontId="29" fillId="41" borderId="15" xfId="0" applyFont="1" applyFill="1" applyBorder="1" applyAlignment="1">
      <alignment horizontal="center"/>
    </xf>
    <xf numFmtId="0" fontId="3" fillId="44" borderId="16" xfId="0" applyFont="1" applyFill="1" applyBorder="1" applyAlignment="1">
      <alignment horizontal="center"/>
    </xf>
    <xf numFmtId="0" fontId="3" fillId="44" borderId="10" xfId="0" applyFont="1" applyFill="1" applyBorder="1" applyAlignment="1">
      <alignment horizontal="center"/>
    </xf>
    <xf numFmtId="0" fontId="3" fillId="44" borderId="18" xfId="0" applyFont="1" applyFill="1" applyBorder="1" applyAlignment="1">
      <alignment horizontal="center"/>
    </xf>
    <xf numFmtId="0" fontId="3" fillId="44" borderId="19" xfId="0" applyFont="1" applyFill="1" applyBorder="1" applyAlignment="1">
      <alignment horizontal="center"/>
    </xf>
    <xf numFmtId="0" fontId="32" fillId="42" borderId="16" xfId="264" applyFont="1" applyFill="1" applyBorder="1" applyAlignment="1" applyProtection="1">
      <alignment horizontal="left" vertical="center" indent="1"/>
      <protection hidden="1"/>
    </xf>
    <xf numFmtId="0" fontId="32" fillId="42" borderId="10" xfId="264" applyFont="1" applyFill="1" applyBorder="1" applyAlignment="1" applyProtection="1">
      <alignment horizontal="left" vertical="center" indent="1"/>
      <protection hidden="1"/>
    </xf>
    <xf numFmtId="2" fontId="32" fillId="42" borderId="16" xfId="264" applyNumberFormat="1" applyFont="1" applyFill="1" applyBorder="1" applyAlignment="1" applyProtection="1">
      <alignment horizontal="center" vertical="center"/>
      <protection hidden="1"/>
    </xf>
    <xf numFmtId="0" fontId="32" fillId="42" borderId="10" xfId="264" applyFont="1" applyFill="1" applyBorder="1" applyAlignment="1" applyProtection="1">
      <alignment horizontal="center" vertical="center"/>
      <protection locked="0" hidden="1"/>
    </xf>
    <xf numFmtId="2" fontId="31" fillId="42" borderId="16" xfId="264" applyNumberFormat="1" applyFont="1" applyFill="1" applyBorder="1" applyAlignment="1" applyProtection="1">
      <alignment horizontal="center" vertical="center"/>
      <protection hidden="1"/>
    </xf>
    <xf numFmtId="0" fontId="31" fillId="42" borderId="10" xfId="264" applyFont="1" applyFill="1" applyBorder="1" applyAlignment="1" applyProtection="1">
      <alignment horizontal="center" vertical="center"/>
      <protection locked="0" hidden="1"/>
    </xf>
    <xf numFmtId="2" fontId="31" fillId="42" borderId="18" xfId="264" applyNumberFormat="1" applyFont="1" applyFill="1" applyBorder="1" applyAlignment="1" applyProtection="1">
      <alignment horizontal="center" vertical="center"/>
      <protection hidden="1"/>
    </xf>
    <xf numFmtId="0" fontId="31" fillId="42" borderId="19" xfId="264" applyFont="1" applyFill="1" applyBorder="1" applyAlignment="1" applyProtection="1">
      <alignment horizontal="center" vertical="center"/>
      <protection locked="0" hidden="1"/>
    </xf>
    <xf numFmtId="0" fontId="3" fillId="42" borderId="20" xfId="0" applyFont="1" applyFill="1" applyBorder="1" applyAlignment="1">
      <alignment horizontal="center"/>
    </xf>
  </cellXfs>
  <cellStyles count="995">
    <cellStyle name="20 % – Zvýraznění1" xfId="648" builtinId="30" customBuiltin="1"/>
    <cellStyle name="20 % – Zvýraznění1 2" xfId="4"/>
    <cellStyle name="20 % – Zvýraznění1 2 2" xfId="674"/>
    <cellStyle name="20 % – Zvýraznění1 3" xfId="5"/>
    <cellStyle name="20 % – Zvýraznění1 3 2" xfId="675"/>
    <cellStyle name="20 % – Zvýraznění1 4" xfId="6"/>
    <cellStyle name="20 % – Zvýraznění1 4 2" xfId="676"/>
    <cellStyle name="20 % – Zvýraznění1 5" xfId="7"/>
    <cellStyle name="20 % – Zvýraznění1 5 2" xfId="677"/>
    <cellStyle name="20 % – Zvýraznění1 6" xfId="8"/>
    <cellStyle name="20 % – Zvýraznění1 6 2" xfId="678"/>
    <cellStyle name="20 % – Zvýraznění1 7" xfId="9"/>
    <cellStyle name="20 % – Zvýraznění1 7 2" xfId="679"/>
    <cellStyle name="20 % – Zvýraznění1 8" xfId="10"/>
    <cellStyle name="20 % – Zvýraznění1 8 2" xfId="680"/>
    <cellStyle name="20 % – Zvýraznění1 9" xfId="3"/>
    <cellStyle name="20 % – Zvýraznění2" xfId="652" builtinId="34" customBuiltin="1"/>
    <cellStyle name="20 % – Zvýraznění2 2" xfId="12"/>
    <cellStyle name="20 % – Zvýraznění2 2 2" xfId="681"/>
    <cellStyle name="20 % – Zvýraznění2 3" xfId="13"/>
    <cellStyle name="20 % – Zvýraznění2 3 2" xfId="682"/>
    <cellStyle name="20 % – Zvýraznění2 4" xfId="14"/>
    <cellStyle name="20 % – Zvýraznění2 4 2" xfId="683"/>
    <cellStyle name="20 % – Zvýraznění2 5" xfId="15"/>
    <cellStyle name="20 % – Zvýraznění2 5 2" xfId="684"/>
    <cellStyle name="20 % – Zvýraznění2 6" xfId="16"/>
    <cellStyle name="20 % – Zvýraznění2 6 2" xfId="685"/>
    <cellStyle name="20 % – Zvýraznění2 7" xfId="17"/>
    <cellStyle name="20 % – Zvýraznění2 7 2" xfId="686"/>
    <cellStyle name="20 % – Zvýraznění2 8" xfId="18"/>
    <cellStyle name="20 % – Zvýraznění2 8 2" xfId="687"/>
    <cellStyle name="20 % – Zvýraznění2 9" xfId="11"/>
    <cellStyle name="20 % – Zvýraznění3" xfId="656" builtinId="38" customBuiltin="1"/>
    <cellStyle name="20 % – Zvýraznění3 2" xfId="20"/>
    <cellStyle name="20 % – Zvýraznění3 2 2" xfId="688"/>
    <cellStyle name="20 % – Zvýraznění3 3" xfId="21"/>
    <cellStyle name="20 % – Zvýraznění3 3 2" xfId="689"/>
    <cellStyle name="20 % – Zvýraznění3 4" xfId="22"/>
    <cellStyle name="20 % – Zvýraznění3 4 2" xfId="690"/>
    <cellStyle name="20 % – Zvýraznění3 5" xfId="23"/>
    <cellStyle name="20 % – Zvýraznění3 5 2" xfId="691"/>
    <cellStyle name="20 % – Zvýraznění3 6" xfId="24"/>
    <cellStyle name="20 % – Zvýraznění3 6 2" xfId="692"/>
    <cellStyle name="20 % – Zvýraznění3 7" xfId="25"/>
    <cellStyle name="20 % – Zvýraznění3 7 2" xfId="693"/>
    <cellStyle name="20 % – Zvýraznění3 8" xfId="26"/>
    <cellStyle name="20 % – Zvýraznění3 8 2" xfId="694"/>
    <cellStyle name="20 % – Zvýraznění3 9" xfId="19"/>
    <cellStyle name="20 % – Zvýraznění4" xfId="660" builtinId="42" customBuiltin="1"/>
    <cellStyle name="20 % – Zvýraznění4 2" xfId="28"/>
    <cellStyle name="20 % – Zvýraznění4 2 2" xfId="695"/>
    <cellStyle name="20 % – Zvýraznění4 3" xfId="29"/>
    <cellStyle name="20 % – Zvýraznění4 3 2" xfId="696"/>
    <cellStyle name="20 % – Zvýraznění4 4" xfId="30"/>
    <cellStyle name="20 % – Zvýraznění4 4 2" xfId="697"/>
    <cellStyle name="20 % – Zvýraznění4 5" xfId="31"/>
    <cellStyle name="20 % – Zvýraznění4 5 2" xfId="698"/>
    <cellStyle name="20 % – Zvýraznění4 6" xfId="32"/>
    <cellStyle name="20 % – Zvýraznění4 6 2" xfId="699"/>
    <cellStyle name="20 % – Zvýraznění4 7" xfId="33"/>
    <cellStyle name="20 % – Zvýraznění4 7 2" xfId="700"/>
    <cellStyle name="20 % – Zvýraznění4 8" xfId="34"/>
    <cellStyle name="20 % – Zvýraznění4 8 2" xfId="701"/>
    <cellStyle name="20 % – Zvýraznění4 9" xfId="27"/>
    <cellStyle name="20 % – Zvýraznění5" xfId="664" builtinId="46" customBuiltin="1"/>
    <cellStyle name="20 % – Zvýraznění5 2" xfId="36"/>
    <cellStyle name="20 % – Zvýraznění5 2 2" xfId="702"/>
    <cellStyle name="20 % – Zvýraznění5 3" xfId="37"/>
    <cellStyle name="20 % – Zvýraznění5 3 2" xfId="703"/>
    <cellStyle name="20 % – Zvýraznění5 4" xfId="38"/>
    <cellStyle name="20 % – Zvýraznění5 4 2" xfId="704"/>
    <cellStyle name="20 % – Zvýraznění5 5" xfId="39"/>
    <cellStyle name="20 % – Zvýraznění5 5 2" xfId="705"/>
    <cellStyle name="20 % – Zvýraznění5 6" xfId="40"/>
    <cellStyle name="20 % – Zvýraznění5 6 2" xfId="706"/>
    <cellStyle name="20 % – Zvýraznění5 7" xfId="41"/>
    <cellStyle name="20 % – Zvýraznění5 7 2" xfId="707"/>
    <cellStyle name="20 % – Zvýraznění5 8" xfId="35"/>
    <cellStyle name="20 % – Zvýraznění6" xfId="668" builtinId="50" customBuiltin="1"/>
    <cellStyle name="20 % – Zvýraznění6 2" xfId="43"/>
    <cellStyle name="20 % – Zvýraznění6 2 2" xfId="708"/>
    <cellStyle name="20 % – Zvýraznění6 3" xfId="44"/>
    <cellStyle name="20 % – Zvýraznění6 3 2" xfId="709"/>
    <cellStyle name="20 % – Zvýraznění6 4" xfId="45"/>
    <cellStyle name="20 % – Zvýraznění6 4 2" xfId="710"/>
    <cellStyle name="20 % – Zvýraznění6 5" xfId="46"/>
    <cellStyle name="20 % – Zvýraznění6 5 2" xfId="711"/>
    <cellStyle name="20 % – Zvýraznění6 6" xfId="47"/>
    <cellStyle name="20 % – Zvýraznění6 6 2" xfId="712"/>
    <cellStyle name="20 % – Zvýraznění6 7" xfId="48"/>
    <cellStyle name="20 % – Zvýraznění6 7 2" xfId="713"/>
    <cellStyle name="20 % – Zvýraznění6 8" xfId="42"/>
    <cellStyle name="40 % – Zvýraznění1" xfId="649" builtinId="31" customBuiltin="1"/>
    <cellStyle name="40 % – Zvýraznění1 2" xfId="50"/>
    <cellStyle name="40 % – Zvýraznění1 2 2" xfId="714"/>
    <cellStyle name="40 % – Zvýraznění1 3" xfId="51"/>
    <cellStyle name="40 % – Zvýraznění1 3 2" xfId="715"/>
    <cellStyle name="40 % – Zvýraznění1 4" xfId="52"/>
    <cellStyle name="40 % – Zvýraznění1 4 2" xfId="716"/>
    <cellStyle name="40 % – Zvýraznění1 5" xfId="53"/>
    <cellStyle name="40 % – Zvýraznění1 5 2" xfId="717"/>
    <cellStyle name="40 % – Zvýraznění1 6" xfId="54"/>
    <cellStyle name="40 % – Zvýraznění1 6 2" xfId="718"/>
    <cellStyle name="40 % – Zvýraznění1 7" xfId="55"/>
    <cellStyle name="40 % – Zvýraznění1 7 2" xfId="719"/>
    <cellStyle name="40 % – Zvýraznění1 8" xfId="49"/>
    <cellStyle name="40 % – Zvýraznění2" xfId="653" builtinId="35" customBuiltin="1"/>
    <cellStyle name="40 % – Zvýraznění2 2" xfId="57"/>
    <cellStyle name="40 % – Zvýraznění2 2 2" xfId="720"/>
    <cellStyle name="40 % – Zvýraznění2 3" xfId="58"/>
    <cellStyle name="40 % – Zvýraznění2 3 2" xfId="721"/>
    <cellStyle name="40 % – Zvýraznění2 4" xfId="59"/>
    <cellStyle name="40 % – Zvýraznění2 4 2" xfId="722"/>
    <cellStyle name="40 % – Zvýraznění2 5" xfId="60"/>
    <cellStyle name="40 % – Zvýraznění2 5 2" xfId="723"/>
    <cellStyle name="40 % – Zvýraznění2 6" xfId="61"/>
    <cellStyle name="40 % – Zvýraznění2 6 2" xfId="724"/>
    <cellStyle name="40 % – Zvýraznění2 7" xfId="62"/>
    <cellStyle name="40 % – Zvýraznění2 7 2" xfId="725"/>
    <cellStyle name="40 % – Zvýraznění2 8" xfId="56"/>
    <cellStyle name="40 % – Zvýraznění3" xfId="657" builtinId="39" customBuiltin="1"/>
    <cellStyle name="40 % – Zvýraznění3 2" xfId="64"/>
    <cellStyle name="40 % – Zvýraznění3 2 2" xfId="726"/>
    <cellStyle name="40 % – Zvýraznění3 3" xfId="65"/>
    <cellStyle name="40 % – Zvýraznění3 3 2" xfId="727"/>
    <cellStyle name="40 % – Zvýraznění3 4" xfId="66"/>
    <cellStyle name="40 % – Zvýraznění3 4 2" xfId="728"/>
    <cellStyle name="40 % – Zvýraznění3 5" xfId="67"/>
    <cellStyle name="40 % – Zvýraznění3 5 2" xfId="729"/>
    <cellStyle name="40 % – Zvýraznění3 6" xfId="68"/>
    <cellStyle name="40 % – Zvýraznění3 6 2" xfId="730"/>
    <cellStyle name="40 % – Zvýraznění3 7" xfId="69"/>
    <cellStyle name="40 % – Zvýraznění3 7 2" xfId="731"/>
    <cellStyle name="40 % – Zvýraznění3 8" xfId="70"/>
    <cellStyle name="40 % – Zvýraznění3 8 2" xfId="732"/>
    <cellStyle name="40 % – Zvýraznění3 9" xfId="63"/>
    <cellStyle name="40 % – Zvýraznění4" xfId="661" builtinId="43" customBuiltin="1"/>
    <cellStyle name="40 % – Zvýraznění4 2" xfId="72"/>
    <cellStyle name="40 % – Zvýraznění4 2 2" xfId="733"/>
    <cellStyle name="40 % – Zvýraznění4 3" xfId="73"/>
    <cellStyle name="40 % – Zvýraznění4 3 2" xfId="734"/>
    <cellStyle name="40 % – Zvýraznění4 4" xfId="74"/>
    <cellStyle name="40 % – Zvýraznění4 4 2" xfId="735"/>
    <cellStyle name="40 % – Zvýraznění4 5" xfId="75"/>
    <cellStyle name="40 % – Zvýraznění4 5 2" xfId="736"/>
    <cellStyle name="40 % – Zvýraznění4 6" xfId="76"/>
    <cellStyle name="40 % – Zvýraznění4 6 2" xfId="737"/>
    <cellStyle name="40 % – Zvýraznění4 7" xfId="77"/>
    <cellStyle name="40 % – Zvýraznění4 7 2" xfId="738"/>
    <cellStyle name="40 % – Zvýraznění4 8" xfId="71"/>
    <cellStyle name="40 % – Zvýraznění5" xfId="665" builtinId="47" customBuiltin="1"/>
    <cellStyle name="40 % – Zvýraznění5 2" xfId="79"/>
    <cellStyle name="40 % – Zvýraznění5 2 2" xfId="739"/>
    <cellStyle name="40 % – Zvýraznění5 3" xfId="80"/>
    <cellStyle name="40 % – Zvýraznění5 3 2" xfId="740"/>
    <cellStyle name="40 % – Zvýraznění5 4" xfId="81"/>
    <cellStyle name="40 % – Zvýraznění5 4 2" xfId="741"/>
    <cellStyle name="40 % – Zvýraznění5 5" xfId="82"/>
    <cellStyle name="40 % – Zvýraznění5 5 2" xfId="742"/>
    <cellStyle name="40 % – Zvýraznění5 6" xfId="83"/>
    <cellStyle name="40 % – Zvýraznění5 6 2" xfId="743"/>
    <cellStyle name="40 % – Zvýraznění5 7" xfId="84"/>
    <cellStyle name="40 % – Zvýraznění5 7 2" xfId="744"/>
    <cellStyle name="40 % – Zvýraznění5 8" xfId="78"/>
    <cellStyle name="40 % – Zvýraznění6" xfId="669" builtinId="51" customBuiltin="1"/>
    <cellStyle name="40 % – Zvýraznění6 2" xfId="86"/>
    <cellStyle name="40 % – Zvýraznění6 2 2" xfId="745"/>
    <cellStyle name="40 % – Zvýraznění6 3" xfId="87"/>
    <cellStyle name="40 % – Zvýraznění6 3 2" xfId="746"/>
    <cellStyle name="40 % – Zvýraznění6 4" xfId="88"/>
    <cellStyle name="40 % – Zvýraznění6 4 2" xfId="747"/>
    <cellStyle name="40 % – Zvýraznění6 5" xfId="89"/>
    <cellStyle name="40 % – Zvýraznění6 5 2" xfId="748"/>
    <cellStyle name="40 % – Zvýraznění6 6" xfId="90"/>
    <cellStyle name="40 % – Zvýraznění6 6 2" xfId="749"/>
    <cellStyle name="40 % – Zvýraznění6 7" xfId="91"/>
    <cellStyle name="40 % – Zvýraznění6 7 2" xfId="750"/>
    <cellStyle name="40 % – Zvýraznění6 8" xfId="85"/>
    <cellStyle name="60 % – Zvýraznění1" xfId="650" builtinId="32" customBuiltin="1"/>
    <cellStyle name="60 % – Zvýraznění1 2" xfId="92"/>
    <cellStyle name="60 % – Zvýraznění2" xfId="654" builtinId="36" customBuiltin="1"/>
    <cellStyle name="60 % – Zvýraznění2 2" xfId="93"/>
    <cellStyle name="60 % – Zvýraznění3" xfId="658" builtinId="40" customBuiltin="1"/>
    <cellStyle name="60 % – Zvýraznění3 2" xfId="95"/>
    <cellStyle name="60 % – Zvýraznění3 3" xfId="94"/>
    <cellStyle name="60 % – Zvýraznění4" xfId="662" builtinId="44" customBuiltin="1"/>
    <cellStyle name="60 % – Zvýraznění4 2" xfId="97"/>
    <cellStyle name="60 % – Zvýraznění4 3" xfId="96"/>
    <cellStyle name="60 % – Zvýraznění5" xfId="666" builtinId="48" customBuiltin="1"/>
    <cellStyle name="60 % – Zvýraznění5 2" xfId="98"/>
    <cellStyle name="60 % – Zvýraznění6" xfId="670" builtinId="52" customBuiltin="1"/>
    <cellStyle name="60 % – Zvýraznění6 2" xfId="100"/>
    <cellStyle name="60 % – Zvýraznění6 3" xfId="99"/>
    <cellStyle name="Celkem" xfId="646" builtinId="25" customBuiltin="1"/>
    <cellStyle name="Celkem 2" xfId="101"/>
    <cellStyle name="Chybně" xfId="637" builtinId="27" customBuiltin="1"/>
    <cellStyle name="Chybně 2" xfId="102"/>
    <cellStyle name="Kontrolní buňka" xfId="643" builtinId="23" customBuiltin="1"/>
    <cellStyle name="Kontrolní buňka 2" xfId="103"/>
    <cellStyle name="Nadpis 1" xfId="632" builtinId="16" customBuiltin="1"/>
    <cellStyle name="Nadpis 1 2" xfId="104"/>
    <cellStyle name="Nadpis 2" xfId="633" builtinId="17" customBuiltin="1"/>
    <cellStyle name="Nadpis 2 2" xfId="105"/>
    <cellStyle name="Nadpis 3" xfId="634" builtinId="18" customBuiltin="1"/>
    <cellStyle name="Nadpis 3 2" xfId="106"/>
    <cellStyle name="Nadpis 4" xfId="635" builtinId="19" customBuiltin="1"/>
    <cellStyle name="Nadpis 4 2" xfId="107"/>
    <cellStyle name="Název" xfId="1" builtinId="15" customBuiltin="1"/>
    <cellStyle name="Neutrální" xfId="638" builtinId="28" customBuiltin="1"/>
    <cellStyle name="Neutrální 2" xfId="108"/>
    <cellStyle name="Normální" xfId="0" builtinId="0"/>
    <cellStyle name="normální 10" xfId="109"/>
    <cellStyle name="normální 10 2" xfId="110"/>
    <cellStyle name="normální 10 2 2" xfId="752"/>
    <cellStyle name="normální 10 3" xfId="111"/>
    <cellStyle name="normální 10 3 2" xfId="753"/>
    <cellStyle name="normální 10 4" xfId="112"/>
    <cellStyle name="normální 10 4 2" xfId="754"/>
    <cellStyle name="normální 10 5" xfId="113"/>
    <cellStyle name="normální 10 5 2" xfId="755"/>
    <cellStyle name="normální 10 6" xfId="114"/>
    <cellStyle name="normální 10 6 2" xfId="756"/>
    <cellStyle name="normální 10 7" xfId="115"/>
    <cellStyle name="normální 10 7 2" xfId="757"/>
    <cellStyle name="normální 10 8" xfId="116"/>
    <cellStyle name="normální 10 8 2" xfId="758"/>
    <cellStyle name="normální 10 9" xfId="751"/>
    <cellStyle name="normální 11" xfId="2"/>
    <cellStyle name="Normální 12" xfId="671"/>
    <cellStyle name="normální 13" xfId="117"/>
    <cellStyle name="normální 13 2" xfId="118"/>
    <cellStyle name="normální 13 2 2" xfId="760"/>
    <cellStyle name="normální 13 3" xfId="119"/>
    <cellStyle name="normální 13 3 2" xfId="761"/>
    <cellStyle name="normální 13 4" xfId="120"/>
    <cellStyle name="normální 13 4 2" xfId="762"/>
    <cellStyle name="normální 13 5" xfId="121"/>
    <cellStyle name="normální 13 5 2" xfId="763"/>
    <cellStyle name="normální 13 6" xfId="122"/>
    <cellStyle name="normální 13 6 2" xfId="764"/>
    <cellStyle name="normální 13 7" xfId="123"/>
    <cellStyle name="normální 13 7 2" xfId="765"/>
    <cellStyle name="normální 13 8" xfId="759"/>
    <cellStyle name="Normální 14" xfId="673"/>
    <cellStyle name="normální 15" xfId="124"/>
    <cellStyle name="normální 15 2" xfId="125"/>
    <cellStyle name="normální 15 2 2" xfId="126"/>
    <cellStyle name="normální 15 2 2 2" xfId="768"/>
    <cellStyle name="normální 15 2 3" xfId="127"/>
    <cellStyle name="normální 15 2 3 2" xfId="769"/>
    <cellStyle name="normální 15 2 4" xfId="128"/>
    <cellStyle name="normální 15 2 4 2" xfId="770"/>
    <cellStyle name="normální 15 2 5" xfId="129"/>
    <cellStyle name="normální 15 2 5 2" xfId="771"/>
    <cellStyle name="normální 15 2 6" xfId="130"/>
    <cellStyle name="normální 15 2 6 2" xfId="772"/>
    <cellStyle name="normální 15 2 7" xfId="767"/>
    <cellStyle name="normální 15 3" xfId="131"/>
    <cellStyle name="normální 15 3 2" xfId="132"/>
    <cellStyle name="normální 15 3 2 2" xfId="774"/>
    <cellStyle name="normální 15 3 3" xfId="773"/>
    <cellStyle name="normální 15 4" xfId="133"/>
    <cellStyle name="normální 15 4 2" xfId="134"/>
    <cellStyle name="normální 15 4 2 2" xfId="776"/>
    <cellStyle name="normální 15 4 3" xfId="775"/>
    <cellStyle name="normální 15 5" xfId="135"/>
    <cellStyle name="normální 15 5 2" xfId="136"/>
    <cellStyle name="normální 15 5 2 2" xfId="778"/>
    <cellStyle name="normální 15 5 3" xfId="777"/>
    <cellStyle name="normální 15 6" xfId="137"/>
    <cellStyle name="normální 15 6 2" xfId="138"/>
    <cellStyle name="normální 15 6 2 2" xfId="780"/>
    <cellStyle name="normální 15 6 3" xfId="779"/>
    <cellStyle name="normální 15 7" xfId="139"/>
    <cellStyle name="normální 15 7 2" xfId="140"/>
    <cellStyle name="normální 15 7 2 2" xfId="782"/>
    <cellStyle name="normální 15 7 3" xfId="781"/>
    <cellStyle name="normální 15 8" xfId="141"/>
    <cellStyle name="normální 15 8 2" xfId="783"/>
    <cellStyle name="normální 15 9" xfId="766"/>
    <cellStyle name="normální 16" xfId="142"/>
    <cellStyle name="normální 16 2" xfId="143"/>
    <cellStyle name="normální 16 2 2" xfId="785"/>
    <cellStyle name="normální 16 3" xfId="144"/>
    <cellStyle name="normální 16 3 2" xfId="786"/>
    <cellStyle name="normální 16 4" xfId="145"/>
    <cellStyle name="normální 16 4 2" xfId="787"/>
    <cellStyle name="normální 16 5" xfId="146"/>
    <cellStyle name="normální 16 5 2" xfId="788"/>
    <cellStyle name="normální 16 6" xfId="147"/>
    <cellStyle name="normální 16 6 2" xfId="789"/>
    <cellStyle name="normální 16 7" xfId="148"/>
    <cellStyle name="normální 16 7 2" xfId="790"/>
    <cellStyle name="normální 16 8" xfId="784"/>
    <cellStyle name="normální 17" xfId="149"/>
    <cellStyle name="normální 17 2" xfId="150"/>
    <cellStyle name="normální 17 2 2" xfId="151"/>
    <cellStyle name="normální 17 2 2 2" xfId="793"/>
    <cellStyle name="normální 17 2 3" xfId="792"/>
    <cellStyle name="normální 17 3" xfId="152"/>
    <cellStyle name="normální 17 3 2" xfId="153"/>
    <cellStyle name="normální 17 3 2 2" xfId="795"/>
    <cellStyle name="normální 17 3 3" xfId="794"/>
    <cellStyle name="normální 17 4" xfId="154"/>
    <cellStyle name="normální 17 4 2" xfId="155"/>
    <cellStyle name="normální 17 4 2 2" xfId="797"/>
    <cellStyle name="normální 17 4 3" xfId="796"/>
    <cellStyle name="normální 17 5" xfId="156"/>
    <cellStyle name="normální 17 5 2" xfId="157"/>
    <cellStyle name="normální 17 5 2 2" xfId="799"/>
    <cellStyle name="normální 17 5 3" xfId="798"/>
    <cellStyle name="normální 17 6" xfId="158"/>
    <cellStyle name="normální 17 6 2" xfId="159"/>
    <cellStyle name="normální 17 6 2 2" xfId="801"/>
    <cellStyle name="normální 17 6 3" xfId="800"/>
    <cellStyle name="normální 17 7" xfId="160"/>
    <cellStyle name="normální 17 7 2" xfId="802"/>
    <cellStyle name="normální 17 8" xfId="161"/>
    <cellStyle name="normální 17 8 2" xfId="803"/>
    <cellStyle name="normální 17 9" xfId="791"/>
    <cellStyle name="normální 18" xfId="162"/>
    <cellStyle name="normální 18 2" xfId="163"/>
    <cellStyle name="normální 18 2 2" xfId="805"/>
    <cellStyle name="normální 18 3" xfId="164"/>
    <cellStyle name="normální 18 3 2" xfId="806"/>
    <cellStyle name="normální 18 4" xfId="165"/>
    <cellStyle name="normální 18 4 2" xfId="807"/>
    <cellStyle name="normální 18 5" xfId="166"/>
    <cellStyle name="normální 18 5 2" xfId="808"/>
    <cellStyle name="normální 18 6" xfId="167"/>
    <cellStyle name="normální 18 6 2" xfId="809"/>
    <cellStyle name="normální 18 7" xfId="168"/>
    <cellStyle name="normální 18 7 2" xfId="810"/>
    <cellStyle name="normální 18 8" xfId="804"/>
    <cellStyle name="normální 19" xfId="169"/>
    <cellStyle name="normální 19 2" xfId="170"/>
    <cellStyle name="normální 19 2 2" xfId="171"/>
    <cellStyle name="normální 19 2 2 2" xfId="813"/>
    <cellStyle name="normální 19 2 3" xfId="812"/>
    <cellStyle name="normální 19 3" xfId="172"/>
    <cellStyle name="normální 19 3 2" xfId="173"/>
    <cellStyle name="normální 19 3 2 2" xfId="815"/>
    <cellStyle name="normální 19 3 3" xfId="814"/>
    <cellStyle name="normální 19 4" xfId="174"/>
    <cellStyle name="normální 19 4 2" xfId="175"/>
    <cellStyle name="normální 19 4 2 2" xfId="817"/>
    <cellStyle name="normální 19 4 3" xfId="816"/>
    <cellStyle name="normální 19 5" xfId="176"/>
    <cellStyle name="normální 19 5 2" xfId="177"/>
    <cellStyle name="normální 19 5 2 2" xfId="819"/>
    <cellStyle name="normální 19 5 3" xfId="818"/>
    <cellStyle name="normální 19 6" xfId="178"/>
    <cellStyle name="normální 19 6 2" xfId="179"/>
    <cellStyle name="normální 19 6 2 2" xfId="821"/>
    <cellStyle name="normální 19 6 3" xfId="820"/>
    <cellStyle name="normální 19 7" xfId="180"/>
    <cellStyle name="normální 19 7 2" xfId="822"/>
    <cellStyle name="normální 19 8" xfId="181"/>
    <cellStyle name="normální 19 8 2" xfId="823"/>
    <cellStyle name="normální 19 9" xfId="811"/>
    <cellStyle name="normální 2" xfId="182"/>
    <cellStyle name="normální 2 2" xfId="183"/>
    <cellStyle name="normální 2 2 2" xfId="184"/>
    <cellStyle name="normální 2 2 2 2" xfId="825"/>
    <cellStyle name="normální 2 2 3" xfId="824"/>
    <cellStyle name="normální 2 3" xfId="185"/>
    <cellStyle name="normální 2 3 2" xfId="186"/>
    <cellStyle name="normální 2 3 2 2" xfId="827"/>
    <cellStyle name="normální 2 3 3" xfId="826"/>
    <cellStyle name="normální 2 4" xfId="187"/>
    <cellStyle name="normální 2 4 2" xfId="188"/>
    <cellStyle name="normální 2 4 2 2" xfId="829"/>
    <cellStyle name="normální 2 4 3" xfId="828"/>
    <cellStyle name="normální 2 5" xfId="189"/>
    <cellStyle name="normální 2 5 2" xfId="190"/>
    <cellStyle name="normální 2 5 2 2" xfId="831"/>
    <cellStyle name="normální 2 5 3" xfId="830"/>
    <cellStyle name="normální 2 6" xfId="191"/>
    <cellStyle name="normální 2 6 2" xfId="192"/>
    <cellStyle name="normální 2 6 2 2" xfId="833"/>
    <cellStyle name="normální 2 6 3" xfId="832"/>
    <cellStyle name="normální 2 7" xfId="193"/>
    <cellStyle name="normální 2 7 2" xfId="834"/>
    <cellStyle name="normální 2 8" xfId="194"/>
    <cellStyle name="normální 2 8 2" xfId="835"/>
    <cellStyle name="normální 2 9" xfId="195"/>
    <cellStyle name="normální 2 9 2" xfId="836"/>
    <cellStyle name="normální 20" xfId="196"/>
    <cellStyle name="normální 20 2" xfId="197"/>
    <cellStyle name="normální 20 2 2" xfId="198"/>
    <cellStyle name="normální 20 2 2 2" xfId="839"/>
    <cellStyle name="normální 20 2 3" xfId="838"/>
    <cellStyle name="normální 20 3" xfId="199"/>
    <cellStyle name="normální 20 3 2" xfId="200"/>
    <cellStyle name="normální 20 3 2 2" xfId="841"/>
    <cellStyle name="normální 20 3 3" xfId="840"/>
    <cellStyle name="normální 20 4" xfId="201"/>
    <cellStyle name="normální 20 4 2" xfId="202"/>
    <cellStyle name="normální 20 4 2 2" xfId="843"/>
    <cellStyle name="normální 20 4 3" xfId="842"/>
    <cellStyle name="normální 20 5" xfId="203"/>
    <cellStyle name="normální 20 5 2" xfId="204"/>
    <cellStyle name="normální 20 5 2 2" xfId="845"/>
    <cellStyle name="normální 20 5 3" xfId="844"/>
    <cellStyle name="normální 20 6" xfId="205"/>
    <cellStyle name="normální 20 6 2" xfId="206"/>
    <cellStyle name="normální 20 6 2 2" xfId="847"/>
    <cellStyle name="normální 20 6 3" xfId="846"/>
    <cellStyle name="normální 20 7" xfId="207"/>
    <cellStyle name="normální 20 7 2" xfId="848"/>
    <cellStyle name="normální 20 8" xfId="208"/>
    <cellStyle name="normální 20 8 2" xfId="849"/>
    <cellStyle name="normální 20 9" xfId="837"/>
    <cellStyle name="normální 21" xfId="209"/>
    <cellStyle name="normální 21 2" xfId="210"/>
    <cellStyle name="normální 21 2 2" xfId="851"/>
    <cellStyle name="normální 21 3" xfId="211"/>
    <cellStyle name="normální 21 3 2" xfId="852"/>
    <cellStyle name="normální 21 4" xfId="212"/>
    <cellStyle name="normální 21 4 2" xfId="853"/>
    <cellStyle name="normální 21 5" xfId="213"/>
    <cellStyle name="normální 21 5 2" xfId="854"/>
    <cellStyle name="normální 21 6" xfId="214"/>
    <cellStyle name="normální 21 6 2" xfId="855"/>
    <cellStyle name="normální 21 7" xfId="215"/>
    <cellStyle name="normální 21 7 2" xfId="856"/>
    <cellStyle name="normální 21 8" xfId="850"/>
    <cellStyle name="Normální 22" xfId="982"/>
    <cellStyle name="normální 23" xfId="216"/>
    <cellStyle name="normální 23 2" xfId="217"/>
    <cellStyle name="normální 23 2 2" xfId="858"/>
    <cellStyle name="normální 23 3" xfId="218"/>
    <cellStyle name="normální 23 3 2" xfId="859"/>
    <cellStyle name="normální 23 4" xfId="219"/>
    <cellStyle name="normální 23 4 2" xfId="860"/>
    <cellStyle name="normální 23 5" xfId="220"/>
    <cellStyle name="normální 23 5 2" xfId="861"/>
    <cellStyle name="normální 23 6" xfId="221"/>
    <cellStyle name="normální 23 6 2" xfId="862"/>
    <cellStyle name="normální 23 7" xfId="222"/>
    <cellStyle name="normální 23 7 2" xfId="863"/>
    <cellStyle name="normální 23 8" xfId="857"/>
    <cellStyle name="normální 24" xfId="223"/>
    <cellStyle name="normální 24 2" xfId="224"/>
    <cellStyle name="normální 24 2 2" xfId="865"/>
    <cellStyle name="normální 24 3" xfId="225"/>
    <cellStyle name="normální 24 3 2" xfId="866"/>
    <cellStyle name="normální 24 4" xfId="226"/>
    <cellStyle name="normální 24 4 2" xfId="867"/>
    <cellStyle name="normální 24 5" xfId="227"/>
    <cellStyle name="normální 24 5 2" xfId="868"/>
    <cellStyle name="normální 24 6" xfId="228"/>
    <cellStyle name="normální 24 6 2" xfId="869"/>
    <cellStyle name="normální 24 7" xfId="229"/>
    <cellStyle name="normální 24 7 2" xfId="870"/>
    <cellStyle name="normální 24 8" xfId="864"/>
    <cellStyle name="normální 25" xfId="230"/>
    <cellStyle name="normální 25 2" xfId="231"/>
    <cellStyle name="normální 25 2 2" xfId="232"/>
    <cellStyle name="normální 25 2 2 2" xfId="873"/>
    <cellStyle name="normální 25 2 3" xfId="872"/>
    <cellStyle name="normální 25 3" xfId="233"/>
    <cellStyle name="normální 25 3 2" xfId="234"/>
    <cellStyle name="normální 25 3 2 2" xfId="875"/>
    <cellStyle name="normální 25 3 3" xfId="874"/>
    <cellStyle name="normální 25 4" xfId="235"/>
    <cellStyle name="normální 25 4 2" xfId="236"/>
    <cellStyle name="normální 25 4 2 2" xfId="877"/>
    <cellStyle name="normální 25 4 3" xfId="876"/>
    <cellStyle name="normální 25 5" xfId="237"/>
    <cellStyle name="normální 25 5 2" xfId="238"/>
    <cellStyle name="normální 25 5 2 2" xfId="879"/>
    <cellStyle name="normální 25 5 3" xfId="878"/>
    <cellStyle name="normální 25 6" xfId="239"/>
    <cellStyle name="normální 25 6 2" xfId="240"/>
    <cellStyle name="normální 25 6 2 2" xfId="881"/>
    <cellStyle name="normální 25 6 3" xfId="880"/>
    <cellStyle name="normální 25 7" xfId="241"/>
    <cellStyle name="normální 25 7 2" xfId="882"/>
    <cellStyle name="normální 25 8" xfId="242"/>
    <cellStyle name="normální 25 8 2" xfId="883"/>
    <cellStyle name="normální 25 9" xfId="871"/>
    <cellStyle name="Normální 26" xfId="989"/>
    <cellStyle name="normální 26 2" xfId="243"/>
    <cellStyle name="normální 26 2 2" xfId="884"/>
    <cellStyle name="normální 26 3" xfId="244"/>
    <cellStyle name="normální 26 3 2" xfId="885"/>
    <cellStyle name="normální 26 4" xfId="245"/>
    <cellStyle name="normální 26 4 2" xfId="886"/>
    <cellStyle name="normální 26 5" xfId="246"/>
    <cellStyle name="normální 26 5 2" xfId="887"/>
    <cellStyle name="normální 26 6" xfId="247"/>
    <cellStyle name="normální 26 6 2" xfId="888"/>
    <cellStyle name="normální 26 7" xfId="248"/>
    <cellStyle name="normální 26 7 2" xfId="889"/>
    <cellStyle name="normální 26 8" xfId="249"/>
    <cellStyle name="normální 26 8 2" xfId="890"/>
    <cellStyle name="Normální 27" xfId="978"/>
    <cellStyle name="normální 27 2" xfId="250"/>
    <cellStyle name="normální 27 2 2" xfId="891"/>
    <cellStyle name="normální 27 3" xfId="251"/>
    <cellStyle name="normální 27 3 2" xfId="892"/>
    <cellStyle name="normální 27 4" xfId="252"/>
    <cellStyle name="normální 27 4 2" xfId="893"/>
    <cellStyle name="normální 27 5" xfId="253"/>
    <cellStyle name="normální 27 5 2" xfId="894"/>
    <cellStyle name="normální 27 6" xfId="254"/>
    <cellStyle name="normální 27 6 2" xfId="895"/>
    <cellStyle name="normální 27 7" xfId="255"/>
    <cellStyle name="normální 27 7 2" xfId="896"/>
    <cellStyle name="normální 27 8" xfId="256"/>
    <cellStyle name="normální 27 8 2" xfId="897"/>
    <cellStyle name="Normální 28" xfId="986"/>
    <cellStyle name="Normální 29" xfId="975"/>
    <cellStyle name="normální 29 2" xfId="257"/>
    <cellStyle name="normální 29 2 2" xfId="898"/>
    <cellStyle name="normální 29 3" xfId="258"/>
    <cellStyle name="normální 29 3 2" xfId="899"/>
    <cellStyle name="normální 29 4" xfId="259"/>
    <cellStyle name="normální 29 4 2" xfId="900"/>
    <cellStyle name="normální 29 5" xfId="260"/>
    <cellStyle name="normální 29 5 2" xfId="901"/>
    <cellStyle name="normální 29 6" xfId="261"/>
    <cellStyle name="normální 29 6 2" xfId="902"/>
    <cellStyle name="normální 29 7" xfId="262"/>
    <cellStyle name="normální 29 7 2" xfId="903"/>
    <cellStyle name="normální 29 8" xfId="263"/>
    <cellStyle name="normální 29 8 2" xfId="904"/>
    <cellStyle name="normální 3" xfId="264"/>
    <cellStyle name="Normální 3 2" xfId="265"/>
    <cellStyle name="Normální 3 2 2" xfId="905"/>
    <cellStyle name="Normální 30" xfId="991"/>
    <cellStyle name="normální 30 2" xfId="266"/>
    <cellStyle name="normální 30 2 2" xfId="906"/>
    <cellStyle name="normální 30 3" xfId="267"/>
    <cellStyle name="normální 30 3 2" xfId="907"/>
    <cellStyle name="normální 30 4" xfId="268"/>
    <cellStyle name="normální 30 4 2" xfId="908"/>
    <cellStyle name="normální 30 5" xfId="269"/>
    <cellStyle name="normální 30 5 2" xfId="909"/>
    <cellStyle name="normální 30 6" xfId="270"/>
    <cellStyle name="normální 30 6 2" xfId="910"/>
    <cellStyle name="normální 30 7" xfId="271"/>
    <cellStyle name="normální 30 7 2" xfId="911"/>
    <cellStyle name="normální 30 8" xfId="272"/>
    <cellStyle name="normální 30 8 2" xfId="912"/>
    <cellStyle name="Normální 31" xfId="980"/>
    <cellStyle name="normální 31 2" xfId="273"/>
    <cellStyle name="normální 31 2 2" xfId="913"/>
    <cellStyle name="normální 31 3" xfId="274"/>
    <cellStyle name="normální 31 3 2" xfId="914"/>
    <cellStyle name="normální 31 4" xfId="275"/>
    <cellStyle name="normální 31 4 2" xfId="915"/>
    <cellStyle name="normální 31 5" xfId="276"/>
    <cellStyle name="normální 31 5 2" xfId="916"/>
    <cellStyle name="normální 31 6" xfId="277"/>
    <cellStyle name="normální 31 6 2" xfId="917"/>
    <cellStyle name="normální 31 7" xfId="278"/>
    <cellStyle name="normální 31 7 2" xfId="918"/>
    <cellStyle name="normální 31 8" xfId="279"/>
    <cellStyle name="normální 31 8 2" xfId="919"/>
    <cellStyle name="Normální 32" xfId="990"/>
    <cellStyle name="Normální 33" xfId="976"/>
    <cellStyle name="normální 33 2" xfId="280"/>
    <cellStyle name="normální 33 2 2" xfId="920"/>
    <cellStyle name="normální 33 3" xfId="281"/>
    <cellStyle name="normální 33 3 2" xfId="921"/>
    <cellStyle name="normální 33 4" xfId="282"/>
    <cellStyle name="normální 33 4 2" xfId="922"/>
    <cellStyle name="normální 33 5" xfId="283"/>
    <cellStyle name="normální 33 5 2" xfId="923"/>
    <cellStyle name="normální 33 6" xfId="284"/>
    <cellStyle name="normální 33 6 2" xfId="924"/>
    <cellStyle name="normální 33 7" xfId="285"/>
    <cellStyle name="normální 33 7 2" xfId="925"/>
    <cellStyle name="normální 33 8" xfId="286"/>
    <cellStyle name="normální 33 8 2" xfId="926"/>
    <cellStyle name="Normální 34" xfId="987"/>
    <cellStyle name="normální 34 2" xfId="287"/>
    <cellStyle name="normální 34 2 2" xfId="927"/>
    <cellStyle name="normální 34 3" xfId="288"/>
    <cellStyle name="normální 34 3 2" xfId="928"/>
    <cellStyle name="normální 34 4" xfId="289"/>
    <cellStyle name="normální 34 4 2" xfId="929"/>
    <cellStyle name="normální 34 5" xfId="290"/>
    <cellStyle name="normální 34 5 2" xfId="930"/>
    <cellStyle name="normální 34 6" xfId="291"/>
    <cellStyle name="normální 34 6 2" xfId="931"/>
    <cellStyle name="normální 34 7" xfId="292"/>
    <cellStyle name="normální 34 7 2" xfId="932"/>
    <cellStyle name="normální 34 8" xfId="293"/>
    <cellStyle name="normální 34 8 2" xfId="933"/>
    <cellStyle name="normální 35" xfId="294"/>
    <cellStyle name="normální 35 2" xfId="295"/>
    <cellStyle name="normální 35 2 2" xfId="935"/>
    <cellStyle name="normální 35 3" xfId="296"/>
    <cellStyle name="normální 35 3 2" xfId="936"/>
    <cellStyle name="normální 35 4" xfId="297"/>
    <cellStyle name="normální 35 4 2" xfId="937"/>
    <cellStyle name="normální 35 5" xfId="298"/>
    <cellStyle name="normální 35 5 2" xfId="938"/>
    <cellStyle name="normální 35 6" xfId="299"/>
    <cellStyle name="normální 35 6 2" xfId="939"/>
    <cellStyle name="normální 35 7" xfId="300"/>
    <cellStyle name="normální 35 7 2" xfId="940"/>
    <cellStyle name="normální 35 8" xfId="301"/>
    <cellStyle name="normální 35 8 2" xfId="941"/>
    <cellStyle name="normální 35 9" xfId="934"/>
    <cellStyle name="Normální 36" xfId="672"/>
    <cellStyle name="Normální 37" xfId="983"/>
    <cellStyle name="Normální 38" xfId="992"/>
    <cellStyle name="Normální 39" xfId="979"/>
    <cellStyle name="Normální 4" xfId="302"/>
    <cellStyle name="Normální 4 2" xfId="942"/>
    <cellStyle name="Normální 40" xfId="993"/>
    <cellStyle name="Normální 41" xfId="988"/>
    <cellStyle name="normální 42" xfId="303"/>
    <cellStyle name="normální 42 2" xfId="943"/>
    <cellStyle name="Normální 43" xfId="981"/>
    <cellStyle name="Normální 44" xfId="994"/>
    <cellStyle name="Normální 45" xfId="985"/>
    <cellStyle name="normální 46" xfId="304"/>
    <cellStyle name="normální 46 2" xfId="944"/>
    <cellStyle name="Normální 47" xfId="977"/>
    <cellStyle name="normální 48" xfId="305"/>
    <cellStyle name="normální 48 2" xfId="945"/>
    <cellStyle name="Normální 49" xfId="984"/>
    <cellStyle name="Normální 5" xfId="306"/>
    <cellStyle name="Normální 5 2" xfId="946"/>
    <cellStyle name="normální 51" xfId="307"/>
    <cellStyle name="normální 51 2" xfId="947"/>
    <cellStyle name="Normální 6" xfId="308"/>
    <cellStyle name="Normální 6 2" xfId="948"/>
    <cellStyle name="Normální 7" xfId="309"/>
    <cellStyle name="normální 8" xfId="310"/>
    <cellStyle name="normální 8 2" xfId="311"/>
    <cellStyle name="normální 8 2 2" xfId="312"/>
    <cellStyle name="normální 8 2 2 2" xfId="951"/>
    <cellStyle name="normální 8 2 3" xfId="950"/>
    <cellStyle name="normální 8 3" xfId="313"/>
    <cellStyle name="normální 8 3 2" xfId="314"/>
    <cellStyle name="normální 8 3 2 2" xfId="953"/>
    <cellStyle name="normální 8 3 3" xfId="952"/>
    <cellStyle name="normální 8 4" xfId="315"/>
    <cellStyle name="normální 8 4 2" xfId="316"/>
    <cellStyle name="normální 8 4 2 2" xfId="955"/>
    <cellStyle name="normální 8 4 3" xfId="954"/>
    <cellStyle name="normální 8 5" xfId="317"/>
    <cellStyle name="normální 8 5 2" xfId="318"/>
    <cellStyle name="normální 8 5 2 2" xfId="957"/>
    <cellStyle name="normální 8 5 3" xfId="956"/>
    <cellStyle name="normální 8 6" xfId="319"/>
    <cellStyle name="normální 8 6 2" xfId="320"/>
    <cellStyle name="normální 8 6 2 2" xfId="959"/>
    <cellStyle name="normální 8 6 3" xfId="958"/>
    <cellStyle name="normální 8 7" xfId="321"/>
    <cellStyle name="normální 8 7 2" xfId="960"/>
    <cellStyle name="normální 8 8" xfId="322"/>
    <cellStyle name="normální 8 8 2" xfId="961"/>
    <cellStyle name="normální 8 9" xfId="949"/>
    <cellStyle name="Normální 9" xfId="323"/>
    <cellStyle name="Poznámka 10" xfId="324"/>
    <cellStyle name="Poznámka 10 2" xfId="325"/>
    <cellStyle name="Poznámka 10 3" xfId="326"/>
    <cellStyle name="Poznámka 10 4" xfId="327"/>
    <cellStyle name="Poznámka 10 5" xfId="328"/>
    <cellStyle name="Poznámka 10 6" xfId="329"/>
    <cellStyle name="Poznámka 10 7" xfId="330"/>
    <cellStyle name="Poznámka 10 8" xfId="331"/>
    <cellStyle name="Poznámka 11" xfId="332"/>
    <cellStyle name="Poznámka 11 2" xfId="333"/>
    <cellStyle name="Poznámka 11 3" xfId="334"/>
    <cellStyle name="Poznámka 11 4" xfId="335"/>
    <cellStyle name="Poznámka 11 5" xfId="336"/>
    <cellStyle name="Poznámka 11 6" xfId="337"/>
    <cellStyle name="Poznámka 11 7" xfId="338"/>
    <cellStyle name="Poznámka 11 8" xfId="339"/>
    <cellStyle name="Poznámka 12" xfId="340"/>
    <cellStyle name="Poznámka 12 2" xfId="341"/>
    <cellStyle name="Poznámka 12 3" xfId="342"/>
    <cellStyle name="Poznámka 12 4" xfId="343"/>
    <cellStyle name="Poznámka 12 5" xfId="344"/>
    <cellStyle name="Poznámka 12 6" xfId="345"/>
    <cellStyle name="Poznámka 12 7" xfId="346"/>
    <cellStyle name="Poznámka 12 8" xfId="347"/>
    <cellStyle name="Poznámka 13" xfId="348"/>
    <cellStyle name="Poznámka 13 2" xfId="349"/>
    <cellStyle name="Poznámka 13 3" xfId="350"/>
    <cellStyle name="Poznámka 13 4" xfId="351"/>
    <cellStyle name="Poznámka 13 5" xfId="352"/>
    <cellStyle name="Poznámka 13 6" xfId="353"/>
    <cellStyle name="Poznámka 13 7" xfId="354"/>
    <cellStyle name="Poznámka 13 8" xfId="355"/>
    <cellStyle name="Poznámka 14" xfId="356"/>
    <cellStyle name="Poznámka 14 2" xfId="357"/>
    <cellStyle name="Poznámka 14 3" xfId="358"/>
    <cellStyle name="Poznámka 14 4" xfId="359"/>
    <cellStyle name="Poznámka 14 5" xfId="360"/>
    <cellStyle name="Poznámka 14 6" xfId="361"/>
    <cellStyle name="Poznámka 14 7" xfId="362"/>
    <cellStyle name="Poznámka 14 8" xfId="363"/>
    <cellStyle name="Poznámka 15" xfId="364"/>
    <cellStyle name="Poznámka 15 2" xfId="365"/>
    <cellStyle name="Poznámka 15 3" xfId="366"/>
    <cellStyle name="Poznámka 15 4" xfId="367"/>
    <cellStyle name="Poznámka 15 5" xfId="368"/>
    <cellStyle name="Poznámka 15 6" xfId="369"/>
    <cellStyle name="Poznámka 15 7" xfId="370"/>
    <cellStyle name="Poznámka 15 8" xfId="371"/>
    <cellStyle name="Poznámka 16" xfId="372"/>
    <cellStyle name="Poznámka 16 2" xfId="373"/>
    <cellStyle name="Poznámka 16 3" xfId="374"/>
    <cellStyle name="Poznámka 16 4" xfId="375"/>
    <cellStyle name="Poznámka 16 5" xfId="376"/>
    <cellStyle name="Poznámka 16 6" xfId="377"/>
    <cellStyle name="Poznámka 16 7" xfId="378"/>
    <cellStyle name="Poznámka 16 8" xfId="379"/>
    <cellStyle name="Poznámka 17" xfId="380"/>
    <cellStyle name="Poznámka 17 2" xfId="381"/>
    <cellStyle name="Poznámka 17 3" xfId="382"/>
    <cellStyle name="Poznámka 17 4" xfId="383"/>
    <cellStyle name="Poznámka 17 5" xfId="384"/>
    <cellStyle name="Poznámka 17 6" xfId="385"/>
    <cellStyle name="Poznámka 17 7" xfId="386"/>
    <cellStyle name="Poznámka 17 8" xfId="387"/>
    <cellStyle name="Poznámka 18" xfId="388"/>
    <cellStyle name="Poznámka 18 2" xfId="389"/>
    <cellStyle name="Poznámka 18 3" xfId="390"/>
    <cellStyle name="Poznámka 18 4" xfId="391"/>
    <cellStyle name="Poznámka 18 5" xfId="392"/>
    <cellStyle name="Poznámka 18 6" xfId="393"/>
    <cellStyle name="Poznámka 18 7" xfId="394"/>
    <cellStyle name="Poznámka 18 8" xfId="395"/>
    <cellStyle name="Poznámka 19" xfId="396"/>
    <cellStyle name="Poznámka 19 2" xfId="397"/>
    <cellStyle name="Poznámka 19 3" xfId="398"/>
    <cellStyle name="Poznámka 19 4" xfId="399"/>
    <cellStyle name="Poznámka 19 5" xfId="400"/>
    <cellStyle name="Poznámka 19 6" xfId="401"/>
    <cellStyle name="Poznámka 19 7" xfId="402"/>
    <cellStyle name="Poznámka 19 8" xfId="403"/>
    <cellStyle name="Poznámka 2" xfId="404"/>
    <cellStyle name="Poznámka 2 2" xfId="405"/>
    <cellStyle name="Poznámka 2 3" xfId="406"/>
    <cellStyle name="Poznámka 2 4" xfId="407"/>
    <cellStyle name="Poznámka 2 5" xfId="408"/>
    <cellStyle name="Poznámka 2 6" xfId="409"/>
    <cellStyle name="Poznámka 2 7" xfId="410"/>
    <cellStyle name="Poznámka 2 8" xfId="411"/>
    <cellStyle name="Poznámka 20" xfId="412"/>
    <cellStyle name="Poznámka 20 2" xfId="413"/>
    <cellStyle name="Poznámka 20 3" xfId="414"/>
    <cellStyle name="Poznámka 20 4" xfId="415"/>
    <cellStyle name="Poznámka 20 5" xfId="416"/>
    <cellStyle name="Poznámka 20 6" xfId="417"/>
    <cellStyle name="Poznámka 20 7" xfId="418"/>
    <cellStyle name="Poznámka 20 8" xfId="419"/>
    <cellStyle name="Poznámka 21" xfId="420"/>
    <cellStyle name="Poznámka 21 2" xfId="421"/>
    <cellStyle name="Poznámka 21 3" xfId="422"/>
    <cellStyle name="Poznámka 21 4" xfId="423"/>
    <cellStyle name="Poznámka 21 5" xfId="424"/>
    <cellStyle name="Poznámka 21 6" xfId="425"/>
    <cellStyle name="Poznámka 21 7" xfId="426"/>
    <cellStyle name="Poznámka 21 8" xfId="427"/>
    <cellStyle name="Poznámka 22" xfId="428"/>
    <cellStyle name="Poznámka 22 2" xfId="429"/>
    <cellStyle name="Poznámka 22 3" xfId="430"/>
    <cellStyle name="Poznámka 22 4" xfId="431"/>
    <cellStyle name="Poznámka 22 5" xfId="432"/>
    <cellStyle name="Poznámka 22 6" xfId="433"/>
    <cellStyle name="Poznámka 22 7" xfId="434"/>
    <cellStyle name="Poznámka 22 8" xfId="435"/>
    <cellStyle name="Poznámka 23" xfId="436"/>
    <cellStyle name="Poznámka 23 2" xfId="437"/>
    <cellStyle name="Poznámka 23 3" xfId="438"/>
    <cellStyle name="Poznámka 23 4" xfId="439"/>
    <cellStyle name="Poznámka 23 5" xfId="440"/>
    <cellStyle name="Poznámka 23 6" xfId="441"/>
    <cellStyle name="Poznámka 23 7" xfId="442"/>
    <cellStyle name="Poznámka 23 8" xfId="443"/>
    <cellStyle name="Poznámka 24" xfId="444"/>
    <cellStyle name="Poznámka 24 2" xfId="445"/>
    <cellStyle name="Poznámka 24 3" xfId="446"/>
    <cellStyle name="Poznámka 24 4" xfId="447"/>
    <cellStyle name="Poznámka 24 5" xfId="448"/>
    <cellStyle name="Poznámka 24 6" xfId="449"/>
    <cellStyle name="Poznámka 24 7" xfId="450"/>
    <cellStyle name="Poznámka 24 8" xfId="451"/>
    <cellStyle name="Poznámka 25" xfId="452"/>
    <cellStyle name="Poznámka 25 2" xfId="453"/>
    <cellStyle name="Poznámka 25 3" xfId="454"/>
    <cellStyle name="Poznámka 25 4" xfId="455"/>
    <cellStyle name="Poznámka 25 5" xfId="456"/>
    <cellStyle name="Poznámka 25 6" xfId="457"/>
    <cellStyle name="Poznámka 25 7" xfId="458"/>
    <cellStyle name="Poznámka 25 8" xfId="459"/>
    <cellStyle name="Poznámka 26" xfId="460"/>
    <cellStyle name="Poznámka 26 2" xfId="461"/>
    <cellStyle name="Poznámka 26 3" xfId="462"/>
    <cellStyle name="Poznámka 26 4" xfId="463"/>
    <cellStyle name="Poznámka 26 5" xfId="464"/>
    <cellStyle name="Poznámka 26 6" xfId="465"/>
    <cellStyle name="Poznámka 26 7" xfId="466"/>
    <cellStyle name="Poznámka 26 8" xfId="467"/>
    <cellStyle name="Poznámka 26 9" xfId="962"/>
    <cellStyle name="Poznámka 27" xfId="468"/>
    <cellStyle name="Poznámka 27 2" xfId="469"/>
    <cellStyle name="Poznámka 27 3" xfId="470"/>
    <cellStyle name="Poznámka 27 4" xfId="471"/>
    <cellStyle name="Poznámka 27 5" xfId="472"/>
    <cellStyle name="Poznámka 27 6" xfId="473"/>
    <cellStyle name="Poznámka 27 7" xfId="474"/>
    <cellStyle name="Poznámka 27 8" xfId="475"/>
    <cellStyle name="Poznámka 27 9" xfId="963"/>
    <cellStyle name="Poznámka 28" xfId="476"/>
    <cellStyle name="Poznámka 28 2" xfId="477"/>
    <cellStyle name="Poznámka 28 3" xfId="478"/>
    <cellStyle name="Poznámka 28 4" xfId="479"/>
    <cellStyle name="Poznámka 28 5" xfId="480"/>
    <cellStyle name="Poznámka 28 6" xfId="481"/>
    <cellStyle name="Poznámka 28 7" xfId="482"/>
    <cellStyle name="Poznámka 28 8" xfId="483"/>
    <cellStyle name="Poznámka 28 9" xfId="964"/>
    <cellStyle name="Poznámka 29" xfId="484"/>
    <cellStyle name="Poznámka 29 2" xfId="485"/>
    <cellStyle name="Poznámka 29 3" xfId="486"/>
    <cellStyle name="Poznámka 29 4" xfId="487"/>
    <cellStyle name="Poznámka 29 5" xfId="488"/>
    <cellStyle name="Poznámka 29 6" xfId="489"/>
    <cellStyle name="Poznámka 29 7" xfId="490"/>
    <cellStyle name="Poznámka 29 8" xfId="491"/>
    <cellStyle name="Poznámka 29 9" xfId="965"/>
    <cellStyle name="Poznámka 3" xfId="492"/>
    <cellStyle name="Poznámka 3 2" xfId="493"/>
    <cellStyle name="Poznámka 3 3" xfId="494"/>
    <cellStyle name="Poznámka 3 4" xfId="495"/>
    <cellStyle name="Poznámka 3 5" xfId="496"/>
    <cellStyle name="Poznámka 3 6" xfId="497"/>
    <cellStyle name="Poznámka 3 7" xfId="498"/>
    <cellStyle name="Poznámka 3 8" xfId="499"/>
    <cellStyle name="Poznámka 30" xfId="500"/>
    <cellStyle name="Poznámka 30 2" xfId="501"/>
    <cellStyle name="Poznámka 30 3" xfId="502"/>
    <cellStyle name="Poznámka 30 4" xfId="503"/>
    <cellStyle name="Poznámka 30 5" xfId="504"/>
    <cellStyle name="Poznámka 30 6" xfId="505"/>
    <cellStyle name="Poznámka 30 7" xfId="506"/>
    <cellStyle name="Poznámka 30 8" xfId="507"/>
    <cellStyle name="Poznámka 30 9" xfId="966"/>
    <cellStyle name="Poznámka 31" xfId="508"/>
    <cellStyle name="Poznámka 31 2" xfId="509"/>
    <cellStyle name="Poznámka 31 3" xfId="510"/>
    <cellStyle name="Poznámka 31 4" xfId="511"/>
    <cellStyle name="Poznámka 31 5" xfId="512"/>
    <cellStyle name="Poznámka 31 6" xfId="513"/>
    <cellStyle name="Poznámka 31 7" xfId="514"/>
    <cellStyle name="Poznámka 31 8" xfId="515"/>
    <cellStyle name="Poznámka 31 9" xfId="967"/>
    <cellStyle name="Poznámka 32" xfId="516"/>
    <cellStyle name="Poznámka 32 2" xfId="517"/>
    <cellStyle name="Poznámka 32 3" xfId="518"/>
    <cellStyle name="Poznámka 32 4" xfId="519"/>
    <cellStyle name="Poznámka 32 5" xfId="520"/>
    <cellStyle name="Poznámka 32 6" xfId="521"/>
    <cellStyle name="Poznámka 32 7" xfId="522"/>
    <cellStyle name="Poznámka 32 8" xfId="523"/>
    <cellStyle name="Poznámka 32 9" xfId="968"/>
    <cellStyle name="Poznámka 33" xfId="524"/>
    <cellStyle name="Poznámka 33 2" xfId="525"/>
    <cellStyle name="Poznámka 33 3" xfId="526"/>
    <cellStyle name="Poznámka 33 4" xfId="527"/>
    <cellStyle name="Poznámka 33 5" xfId="528"/>
    <cellStyle name="Poznámka 33 6" xfId="529"/>
    <cellStyle name="Poznámka 33 7" xfId="530"/>
    <cellStyle name="Poznámka 33 8" xfId="531"/>
    <cellStyle name="Poznámka 34" xfId="532"/>
    <cellStyle name="Poznámka 34 2" xfId="533"/>
    <cellStyle name="Poznámka 34 3" xfId="534"/>
    <cellStyle name="Poznámka 34 4" xfId="535"/>
    <cellStyle name="Poznámka 34 5" xfId="536"/>
    <cellStyle name="Poznámka 34 6" xfId="537"/>
    <cellStyle name="Poznámka 34 7" xfId="538"/>
    <cellStyle name="Poznámka 34 8" xfId="539"/>
    <cellStyle name="Poznámka 35" xfId="540"/>
    <cellStyle name="Poznámka 35 2" xfId="541"/>
    <cellStyle name="Poznámka 35 2 2" xfId="542"/>
    <cellStyle name="Poznámka 35 2 3" xfId="970"/>
    <cellStyle name="Poznámka 35 3" xfId="543"/>
    <cellStyle name="Poznámka 35 3 2" xfId="544"/>
    <cellStyle name="Poznámka 35 3 3" xfId="971"/>
    <cellStyle name="Poznámka 35 4" xfId="545"/>
    <cellStyle name="Poznámka 35 4 2" xfId="546"/>
    <cellStyle name="Poznámka 35 4 3" xfId="972"/>
    <cellStyle name="Poznámka 35 5" xfId="547"/>
    <cellStyle name="Poznámka 35 5 2" xfId="548"/>
    <cellStyle name="Poznámka 35 5 3" xfId="973"/>
    <cellStyle name="Poznámka 35 6" xfId="549"/>
    <cellStyle name="Poznámka 35 7" xfId="550"/>
    <cellStyle name="Poznámka 35 8" xfId="551"/>
    <cellStyle name="Poznámka 35 9" xfId="969"/>
    <cellStyle name="Poznámka 36" xfId="552"/>
    <cellStyle name="Poznámka 36 2" xfId="553"/>
    <cellStyle name="Poznámka 36 3" xfId="974"/>
    <cellStyle name="Poznámka 37" xfId="554"/>
    <cellStyle name="Poznámka 38" xfId="555"/>
    <cellStyle name="Poznámka 39" xfId="556"/>
    <cellStyle name="Poznámka 4" xfId="557"/>
    <cellStyle name="Poznámka 4 2" xfId="558"/>
    <cellStyle name="Poznámka 4 3" xfId="559"/>
    <cellStyle name="Poznámka 4 4" xfId="560"/>
    <cellStyle name="Poznámka 4 5" xfId="561"/>
    <cellStyle name="Poznámka 4 6" xfId="562"/>
    <cellStyle name="Poznámka 4 7" xfId="563"/>
    <cellStyle name="Poznámka 4 8" xfId="564"/>
    <cellStyle name="Poznámka 40" xfId="565"/>
    <cellStyle name="Poznámka 41" xfId="566"/>
    <cellStyle name="Poznámka 42" xfId="567"/>
    <cellStyle name="Poznámka 43" xfId="568"/>
    <cellStyle name="Poznámka 44" xfId="569"/>
    <cellStyle name="Poznámka 45" xfId="570"/>
    <cellStyle name="Poznámka 46" xfId="571"/>
    <cellStyle name="Poznámka 47" xfId="572"/>
    <cellStyle name="Poznámka 48" xfId="573"/>
    <cellStyle name="Poznámka 49" xfId="574"/>
    <cellStyle name="Poznámka 5" xfId="575"/>
    <cellStyle name="Poznámka 5 2" xfId="576"/>
    <cellStyle name="Poznámka 5 3" xfId="577"/>
    <cellStyle name="Poznámka 5 4" xfId="578"/>
    <cellStyle name="Poznámka 5 5" xfId="579"/>
    <cellStyle name="Poznámka 5 6" xfId="580"/>
    <cellStyle name="Poznámka 5 7" xfId="581"/>
    <cellStyle name="Poznámka 5 8" xfId="582"/>
    <cellStyle name="Poznámka 50" xfId="583"/>
    <cellStyle name="Poznámka 51" xfId="584"/>
    <cellStyle name="Poznámka 52" xfId="585"/>
    <cellStyle name="Poznámka 6" xfId="586"/>
    <cellStyle name="Poznámka 6 2" xfId="587"/>
    <cellStyle name="Poznámka 6 3" xfId="588"/>
    <cellStyle name="Poznámka 6 4" xfId="589"/>
    <cellStyle name="Poznámka 6 5" xfId="590"/>
    <cellStyle name="Poznámka 6 6" xfId="591"/>
    <cellStyle name="Poznámka 6 7" xfId="592"/>
    <cellStyle name="Poznámka 6 8" xfId="593"/>
    <cellStyle name="Poznámka 7" xfId="594"/>
    <cellStyle name="Poznámka 7 2" xfId="595"/>
    <cellStyle name="Poznámka 7 3" xfId="596"/>
    <cellStyle name="Poznámka 7 4" xfId="597"/>
    <cellStyle name="Poznámka 7 5" xfId="598"/>
    <cellStyle name="Poznámka 7 6" xfId="599"/>
    <cellStyle name="Poznámka 7 7" xfId="600"/>
    <cellStyle name="Poznámka 7 8" xfId="601"/>
    <cellStyle name="Poznámka 8" xfId="602"/>
    <cellStyle name="Poznámka 8 2" xfId="603"/>
    <cellStyle name="Poznámka 8 3" xfId="604"/>
    <cellStyle name="Poznámka 8 4" xfId="605"/>
    <cellStyle name="Poznámka 8 5" xfId="606"/>
    <cellStyle name="Poznámka 8 6" xfId="607"/>
    <cellStyle name="Poznámka 8 7" xfId="608"/>
    <cellStyle name="Poznámka 8 8" xfId="609"/>
    <cellStyle name="Poznámka 9" xfId="610"/>
    <cellStyle name="Poznámka 9 2" xfId="611"/>
    <cellStyle name="Poznámka 9 3" xfId="612"/>
    <cellStyle name="Poznámka 9 4" xfId="613"/>
    <cellStyle name="Poznámka 9 5" xfId="614"/>
    <cellStyle name="Poznámka 9 6" xfId="615"/>
    <cellStyle name="Poznámka 9 7" xfId="616"/>
    <cellStyle name="Poznámka 9 8" xfId="617"/>
    <cellStyle name="Propojená buňka" xfId="642" builtinId="24" customBuiltin="1"/>
    <cellStyle name="Propojená buňka 2" xfId="618"/>
    <cellStyle name="Správně" xfId="636" builtinId="26" customBuiltin="1"/>
    <cellStyle name="Správně 2" xfId="619"/>
    <cellStyle name="Text upozornění" xfId="644" builtinId="11" customBuiltin="1"/>
    <cellStyle name="Text upozornění 2" xfId="620"/>
    <cellStyle name="Volba" xfId="621"/>
    <cellStyle name="Vstup" xfId="639" builtinId="20" customBuiltin="1"/>
    <cellStyle name="Vstup 2" xfId="622"/>
    <cellStyle name="Výpočet" xfId="641" builtinId="22" customBuiltin="1"/>
    <cellStyle name="Výpočet 2" xfId="623"/>
    <cellStyle name="Výstup" xfId="640" builtinId="21" customBuiltin="1"/>
    <cellStyle name="Výstup 2" xfId="624"/>
    <cellStyle name="Vysvětlující text" xfId="645" builtinId="53" customBuiltin="1"/>
    <cellStyle name="Vysvětlující text 2" xfId="625"/>
    <cellStyle name="Zvýraznění 1" xfId="647" builtinId="29" customBuiltin="1"/>
    <cellStyle name="Zvýraznění 1 2" xfId="626"/>
    <cellStyle name="Zvýraznění 2" xfId="651" builtinId="33" customBuiltin="1"/>
    <cellStyle name="Zvýraznění 2 2" xfId="627"/>
    <cellStyle name="Zvýraznění 3" xfId="655" builtinId="37" customBuiltin="1"/>
    <cellStyle name="Zvýraznění 3 2" xfId="628"/>
    <cellStyle name="Zvýraznění 4" xfId="659" builtinId="41" customBuiltin="1"/>
    <cellStyle name="Zvýraznění 4 2" xfId="629"/>
    <cellStyle name="Zvýraznění 5" xfId="663" builtinId="45" customBuiltin="1"/>
    <cellStyle name="Zvýraznění 5 2" xfId="630"/>
    <cellStyle name="Zvýraznění 6" xfId="667" builtinId="49" customBuiltin="1"/>
    <cellStyle name="Zvýraznění 6 2" xfId="63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23"/>
  <sheetViews>
    <sheetView tabSelected="1" workbookViewId="0">
      <pane ySplit="3" topLeftCell="A4" activePane="bottomLeft" state="frozen"/>
      <selection pane="bottomLeft" activeCell="V20" sqref="V20"/>
    </sheetView>
  </sheetViews>
  <sheetFormatPr defaultRowHeight="12.75" x14ac:dyDescent="0.2"/>
  <cols>
    <col min="1" max="1" width="7.140625" customWidth="1"/>
    <col min="2" max="2" width="32.5703125" bestFit="1" customWidth="1"/>
    <col min="3" max="3" width="37.42578125" customWidth="1"/>
    <col min="4" max="5" width="8.7109375" style="25" customWidth="1"/>
    <col min="6" max="6" width="8.7109375" style="18" customWidth="1"/>
    <col min="7" max="8" width="8.7109375" style="25" customWidth="1"/>
    <col min="9" max="9" width="8.7109375" style="1" customWidth="1"/>
    <col min="10" max="11" width="8.7109375" style="25" customWidth="1"/>
    <col min="12" max="12" width="8.7109375" style="1" customWidth="1"/>
    <col min="13" max="14" width="8.7109375" style="25" customWidth="1"/>
    <col min="15" max="15" width="8.7109375" style="1" customWidth="1"/>
    <col min="16" max="17" width="8.7109375" style="25" customWidth="1"/>
    <col min="18" max="18" width="8.7109375" style="1" customWidth="1"/>
    <col min="19" max="20" width="8.7109375" style="25" customWidth="1"/>
    <col min="21" max="21" width="8.7109375" style="1" customWidth="1"/>
    <col min="22" max="22" width="9.5703125" style="18" customWidth="1"/>
    <col min="23" max="23" width="9" customWidth="1"/>
    <col min="24" max="24" width="8.140625" customWidth="1"/>
    <col min="25" max="25" width="7.7109375" customWidth="1"/>
    <col min="26" max="26" width="14.28515625" style="1" bestFit="1" customWidth="1"/>
    <col min="27" max="27" width="5.28515625" style="1" customWidth="1"/>
  </cols>
  <sheetData>
    <row r="1" spans="1:27" ht="21.75" thickBot="1" x14ac:dyDescent="0.4">
      <c r="A1" s="38" t="s">
        <v>30</v>
      </c>
      <c r="B1" s="39"/>
      <c r="C1" s="39"/>
    </row>
    <row r="2" spans="1:27" x14ac:dyDescent="0.2">
      <c r="A2" s="3"/>
      <c r="B2" s="3"/>
      <c r="C2" s="8"/>
      <c r="D2" s="57" t="s">
        <v>31</v>
      </c>
      <c r="E2" s="58"/>
      <c r="F2" s="59"/>
      <c r="G2" s="57" t="s">
        <v>32</v>
      </c>
      <c r="H2" s="58"/>
      <c r="I2" s="59"/>
      <c r="J2" s="57" t="s">
        <v>33</v>
      </c>
      <c r="K2" s="58"/>
      <c r="L2" s="59"/>
      <c r="M2" s="57" t="s">
        <v>34</v>
      </c>
      <c r="N2" s="58"/>
      <c r="O2" s="59"/>
      <c r="P2" s="57" t="s">
        <v>35</v>
      </c>
      <c r="Q2" s="58"/>
      <c r="R2" s="59"/>
      <c r="S2" s="57" t="s">
        <v>36</v>
      </c>
      <c r="T2" s="58"/>
      <c r="U2" s="59"/>
      <c r="V2" s="29"/>
      <c r="W2" s="3"/>
      <c r="X2" s="3"/>
      <c r="Y2" s="3"/>
      <c r="Z2" s="33"/>
    </row>
    <row r="3" spans="1:27" ht="15.75" x14ac:dyDescent="0.2">
      <c r="A3" s="4"/>
      <c r="B3" s="4" t="s">
        <v>0</v>
      </c>
      <c r="C3" s="9" t="s">
        <v>1</v>
      </c>
      <c r="D3" s="12" t="s">
        <v>12</v>
      </c>
      <c r="E3" s="13" t="s">
        <v>14</v>
      </c>
      <c r="F3" s="16" t="s">
        <v>15</v>
      </c>
      <c r="G3" s="12" t="s">
        <v>12</v>
      </c>
      <c r="H3" s="13" t="s">
        <v>14</v>
      </c>
      <c r="I3" s="16" t="s">
        <v>15</v>
      </c>
      <c r="J3" s="12" t="s">
        <v>12</v>
      </c>
      <c r="K3" s="13" t="s">
        <v>14</v>
      </c>
      <c r="L3" s="16" t="s">
        <v>15</v>
      </c>
      <c r="M3" s="12" t="s">
        <v>12</v>
      </c>
      <c r="N3" s="13" t="s">
        <v>14</v>
      </c>
      <c r="O3" s="16" t="s">
        <v>15</v>
      </c>
      <c r="P3" s="12" t="s">
        <v>12</v>
      </c>
      <c r="Q3" s="13" t="s">
        <v>14</v>
      </c>
      <c r="R3" s="16" t="s">
        <v>15</v>
      </c>
      <c r="S3" s="12" t="s">
        <v>12</v>
      </c>
      <c r="T3" s="13" t="s">
        <v>14</v>
      </c>
      <c r="U3" s="16" t="s">
        <v>15</v>
      </c>
      <c r="V3" s="29" t="s">
        <v>22</v>
      </c>
      <c r="W3" s="33" t="s">
        <v>23</v>
      </c>
      <c r="X3" s="3" t="s">
        <v>24</v>
      </c>
      <c r="Y3" s="3" t="s">
        <v>25</v>
      </c>
      <c r="Z3" s="33" t="s">
        <v>26</v>
      </c>
      <c r="AA3" s="1" t="s">
        <v>14</v>
      </c>
    </row>
    <row r="4" spans="1:27" s="2" customFormat="1" ht="15" x14ac:dyDescent="0.2">
      <c r="A4" s="5" t="s">
        <v>16</v>
      </c>
      <c r="B4" s="5"/>
      <c r="C4" s="10"/>
      <c r="D4" s="14"/>
      <c r="E4" s="15"/>
      <c r="F4" s="17"/>
      <c r="G4" s="22"/>
      <c r="H4" s="26"/>
      <c r="I4" s="19"/>
      <c r="J4" s="22"/>
      <c r="K4" s="26"/>
      <c r="L4" s="19"/>
      <c r="M4" s="22"/>
      <c r="N4" s="26"/>
      <c r="O4" s="19"/>
      <c r="P4" s="22"/>
      <c r="Q4" s="26"/>
      <c r="R4" s="19"/>
      <c r="S4" s="22"/>
      <c r="T4" s="26"/>
      <c r="U4" s="19"/>
      <c r="V4" s="30"/>
      <c r="W4" s="34"/>
      <c r="X4" s="34"/>
      <c r="Y4" s="34"/>
      <c r="Z4" s="36"/>
      <c r="AA4" s="37"/>
    </row>
    <row r="5" spans="1:27" ht="15" x14ac:dyDescent="0.2">
      <c r="A5" s="6"/>
      <c r="B5" s="7" t="s">
        <v>3</v>
      </c>
      <c r="C5" s="11" t="s">
        <v>38</v>
      </c>
      <c r="D5" s="68">
        <v>87.179999999999993</v>
      </c>
      <c r="E5" s="69">
        <v>2</v>
      </c>
      <c r="F5" s="40">
        <v>9</v>
      </c>
      <c r="G5" s="49">
        <v>88.37</v>
      </c>
      <c r="H5" s="50">
        <v>1</v>
      </c>
      <c r="I5" s="47">
        <v>10</v>
      </c>
      <c r="J5" s="60">
        <v>84.35</v>
      </c>
      <c r="K5" s="61">
        <v>1</v>
      </c>
      <c r="L5" s="55">
        <v>10</v>
      </c>
      <c r="M5" s="23">
        <v>0</v>
      </c>
      <c r="N5" s="27"/>
      <c r="O5" s="20"/>
      <c r="P5" s="23">
        <v>0</v>
      </c>
      <c r="Q5" s="27"/>
      <c r="R5" s="20"/>
      <c r="S5" s="23">
        <v>0</v>
      </c>
      <c r="T5" s="27"/>
      <c r="U5" s="20"/>
      <c r="V5" s="29">
        <f t="shared" ref="V5:V30" si="0">SUM(R5,O5,L5,I5,F5,U5)</f>
        <v>29</v>
      </c>
      <c r="W5" s="35">
        <f>LARGE((D5,G5,J5,M5,P5,S5),1)</f>
        <v>88.37</v>
      </c>
      <c r="X5" s="35">
        <f>LARGE((D5,G5,J5,M5,P5,S5),2)</f>
        <v>87.179999999999993</v>
      </c>
      <c r="Y5" s="35">
        <f>LARGE((D5,G5,J5,M5,P5,S5),3)</f>
        <v>84.35</v>
      </c>
      <c r="Z5" s="33">
        <f t="shared" ref="Z5:Z30" si="1">SUM(W5:Y5)</f>
        <v>259.89999999999998</v>
      </c>
      <c r="AA5" s="1">
        <f t="shared" ref="AA5:AA30" si="2">RANK(Z5,Z$5:Z$30)</f>
        <v>1</v>
      </c>
    </row>
    <row r="6" spans="1:27" ht="15" x14ac:dyDescent="0.2">
      <c r="A6" s="6"/>
      <c r="B6" s="7" t="s">
        <v>5</v>
      </c>
      <c r="C6" s="11" t="s">
        <v>38</v>
      </c>
      <c r="D6" s="68">
        <v>55.104999999999997</v>
      </c>
      <c r="E6" s="69">
        <v>7</v>
      </c>
      <c r="F6" s="40">
        <v>4</v>
      </c>
      <c r="G6" s="49">
        <v>75.319999999999993</v>
      </c>
      <c r="H6" s="50">
        <v>3</v>
      </c>
      <c r="I6" s="47">
        <v>8</v>
      </c>
      <c r="J6" s="60">
        <v>77.709999999999994</v>
      </c>
      <c r="K6" s="61">
        <v>2</v>
      </c>
      <c r="L6" s="55">
        <v>9</v>
      </c>
      <c r="M6" s="23">
        <v>0</v>
      </c>
      <c r="N6" s="27"/>
      <c r="O6" s="20"/>
      <c r="P6" s="23">
        <v>0</v>
      </c>
      <c r="Q6" s="27"/>
      <c r="R6" s="20"/>
      <c r="S6" s="23">
        <v>0</v>
      </c>
      <c r="T6" s="27"/>
      <c r="U6" s="20"/>
      <c r="V6" s="29">
        <f t="shared" si="0"/>
        <v>21</v>
      </c>
      <c r="W6" s="35">
        <f>LARGE((D6,G6,J6,M6,P6,S6),1)</f>
        <v>77.709999999999994</v>
      </c>
      <c r="X6" s="35">
        <f>LARGE((D6,G6,J6,M6,P6,S6),2)</f>
        <v>75.319999999999993</v>
      </c>
      <c r="Y6" s="35">
        <f>LARGE((D6,G6,J6,M6,P6,S6),3)</f>
        <v>55.104999999999997</v>
      </c>
      <c r="Z6" s="33">
        <f t="shared" si="1"/>
        <v>208.13499999999996</v>
      </c>
      <c r="AA6" s="1">
        <f t="shared" si="2"/>
        <v>2</v>
      </c>
    </row>
    <row r="7" spans="1:27" ht="15" x14ac:dyDescent="0.2">
      <c r="A7" s="6"/>
      <c r="B7" s="7" t="s">
        <v>42</v>
      </c>
      <c r="C7" s="11" t="s">
        <v>38</v>
      </c>
      <c r="D7" s="68">
        <v>61.814999999999998</v>
      </c>
      <c r="E7" s="69">
        <v>5</v>
      </c>
      <c r="F7" s="40">
        <v>6</v>
      </c>
      <c r="G7" s="49">
        <v>77.73</v>
      </c>
      <c r="H7" s="50">
        <v>2</v>
      </c>
      <c r="I7" s="47">
        <v>9</v>
      </c>
      <c r="J7" s="60">
        <v>62.14</v>
      </c>
      <c r="K7" s="61">
        <v>3</v>
      </c>
      <c r="L7" s="55">
        <v>8</v>
      </c>
      <c r="M7" s="23">
        <v>0</v>
      </c>
      <c r="N7" s="27"/>
      <c r="O7" s="20"/>
      <c r="P7" s="23">
        <v>0</v>
      </c>
      <c r="Q7" s="27"/>
      <c r="R7" s="20"/>
      <c r="S7" s="23">
        <v>0</v>
      </c>
      <c r="T7" s="27"/>
      <c r="U7" s="20"/>
      <c r="V7" s="29">
        <f t="shared" si="0"/>
        <v>23</v>
      </c>
      <c r="W7" s="35">
        <f>LARGE((D7,G7,J7,M7,P7,S7),1)</f>
        <v>77.73</v>
      </c>
      <c r="X7" s="35">
        <f>LARGE((D7,G7,J7,M7,P7,S7),2)</f>
        <v>62.14</v>
      </c>
      <c r="Y7" s="35">
        <f>LARGE((D7,G7,J7,M7,P7,S7),3)</f>
        <v>61.814999999999998</v>
      </c>
      <c r="Z7" s="33">
        <f t="shared" si="1"/>
        <v>201.685</v>
      </c>
      <c r="AA7" s="1">
        <f t="shared" si="2"/>
        <v>3</v>
      </c>
    </row>
    <row r="8" spans="1:27" ht="15" x14ac:dyDescent="0.2">
      <c r="A8" s="6"/>
      <c r="B8" s="7" t="s">
        <v>4</v>
      </c>
      <c r="C8" s="11" t="s">
        <v>41</v>
      </c>
      <c r="D8" s="68">
        <v>68.225000000000009</v>
      </c>
      <c r="E8" s="69">
        <v>4</v>
      </c>
      <c r="F8" s="40">
        <v>7</v>
      </c>
      <c r="G8" s="49">
        <v>63.65</v>
      </c>
      <c r="H8" s="50">
        <v>4</v>
      </c>
      <c r="I8" s="47">
        <v>7</v>
      </c>
      <c r="J8" s="60">
        <v>59.05</v>
      </c>
      <c r="K8" s="61">
        <v>4</v>
      </c>
      <c r="L8" s="55">
        <v>7</v>
      </c>
      <c r="M8" s="23">
        <v>0</v>
      </c>
      <c r="N8" s="27"/>
      <c r="O8" s="20"/>
      <c r="P8" s="23">
        <v>0</v>
      </c>
      <c r="Q8" s="27"/>
      <c r="R8" s="20"/>
      <c r="S8" s="23">
        <v>0</v>
      </c>
      <c r="T8" s="27"/>
      <c r="U8" s="20"/>
      <c r="V8" s="29">
        <f t="shared" si="0"/>
        <v>21</v>
      </c>
      <c r="W8" s="35">
        <f>LARGE((D8,G8,J8,M8,P8,S8),1)</f>
        <v>68.225000000000009</v>
      </c>
      <c r="X8" s="35">
        <f>LARGE((D8,G8,J8,M8,P8,S8),2)</f>
        <v>63.65</v>
      </c>
      <c r="Y8" s="35">
        <f>LARGE((D8,G8,J8,M8,P8,S8),3)</f>
        <v>59.05</v>
      </c>
      <c r="Z8" s="33">
        <f t="shared" si="1"/>
        <v>190.92500000000001</v>
      </c>
      <c r="AA8" s="1">
        <f t="shared" si="2"/>
        <v>4</v>
      </c>
    </row>
    <row r="9" spans="1:27" ht="15" x14ac:dyDescent="0.2">
      <c r="A9" s="6"/>
      <c r="B9" s="7" t="s">
        <v>8</v>
      </c>
      <c r="C9" s="11" t="s">
        <v>7</v>
      </c>
      <c r="D9" s="68">
        <v>47.185000000000002</v>
      </c>
      <c r="E9" s="69">
        <v>13</v>
      </c>
      <c r="F9" s="40">
        <v>1</v>
      </c>
      <c r="G9" s="49">
        <v>52.4</v>
      </c>
      <c r="H9" s="50">
        <v>7</v>
      </c>
      <c r="I9" s="47">
        <v>4</v>
      </c>
      <c r="J9" s="60">
        <v>52.26</v>
      </c>
      <c r="K9" s="61">
        <v>7</v>
      </c>
      <c r="L9" s="55">
        <v>4</v>
      </c>
      <c r="M9" s="23">
        <v>0</v>
      </c>
      <c r="N9" s="27"/>
      <c r="O9" s="20"/>
      <c r="P9" s="23">
        <v>0</v>
      </c>
      <c r="Q9" s="27"/>
      <c r="R9" s="20"/>
      <c r="S9" s="23">
        <v>0</v>
      </c>
      <c r="T9" s="27"/>
      <c r="U9" s="20"/>
      <c r="V9" s="29">
        <f t="shared" si="0"/>
        <v>9</v>
      </c>
      <c r="W9" s="35">
        <f>LARGE((D9,G9,J9,M9,P9,S9),1)</f>
        <v>52.4</v>
      </c>
      <c r="X9" s="35">
        <f>LARGE((D9,G9,J9,M9,P9,S9),2)</f>
        <v>52.26</v>
      </c>
      <c r="Y9" s="35">
        <f>LARGE((D9,G9,J9,M9,P9,S9),3)</f>
        <v>47.185000000000002</v>
      </c>
      <c r="Z9" s="33">
        <f t="shared" si="1"/>
        <v>151.845</v>
      </c>
      <c r="AA9" s="1">
        <f t="shared" si="2"/>
        <v>5</v>
      </c>
    </row>
    <row r="10" spans="1:27" ht="15" x14ac:dyDescent="0.2">
      <c r="A10" s="6"/>
      <c r="B10" s="7" t="s">
        <v>50</v>
      </c>
      <c r="C10" s="11" t="s">
        <v>38</v>
      </c>
      <c r="D10" s="68">
        <v>46.07</v>
      </c>
      <c r="E10" s="69">
        <v>14</v>
      </c>
      <c r="F10" s="40">
        <v>1</v>
      </c>
      <c r="G10" s="49">
        <v>50.32</v>
      </c>
      <c r="H10" s="50">
        <v>8</v>
      </c>
      <c r="I10" s="47">
        <v>3</v>
      </c>
      <c r="J10" s="60">
        <v>51.39</v>
      </c>
      <c r="K10" s="61">
        <v>8</v>
      </c>
      <c r="L10" s="55">
        <v>3</v>
      </c>
      <c r="M10" s="23">
        <v>0</v>
      </c>
      <c r="N10" s="27"/>
      <c r="O10" s="20"/>
      <c r="P10" s="23">
        <v>0</v>
      </c>
      <c r="Q10" s="27"/>
      <c r="R10" s="20"/>
      <c r="S10" s="23">
        <v>0</v>
      </c>
      <c r="T10" s="27"/>
      <c r="U10" s="20"/>
      <c r="V10" s="29">
        <f t="shared" si="0"/>
        <v>7</v>
      </c>
      <c r="W10" s="35">
        <f>LARGE((D10,G10,J10,M10,P10,S10),1)</f>
        <v>51.39</v>
      </c>
      <c r="X10" s="35">
        <f>LARGE((D10,G10,J10,M10,P10,S10),2)</f>
        <v>50.32</v>
      </c>
      <c r="Y10" s="35">
        <f>LARGE((D10,G10,J10,M10,P10,S10),3)</f>
        <v>46.07</v>
      </c>
      <c r="Z10" s="33">
        <f t="shared" si="1"/>
        <v>147.78</v>
      </c>
      <c r="AA10" s="1">
        <f t="shared" si="2"/>
        <v>6</v>
      </c>
    </row>
    <row r="11" spans="1:27" ht="15" x14ac:dyDescent="0.2">
      <c r="A11" s="6"/>
      <c r="B11" s="7" t="s">
        <v>46</v>
      </c>
      <c r="C11" s="11" t="s">
        <v>41</v>
      </c>
      <c r="D11" s="68">
        <v>50.539999999999992</v>
      </c>
      <c r="E11" s="69">
        <v>10</v>
      </c>
      <c r="F11" s="40">
        <v>1</v>
      </c>
      <c r="G11" s="49">
        <v>53.7</v>
      </c>
      <c r="H11" s="50">
        <v>6</v>
      </c>
      <c r="I11" s="47">
        <v>5</v>
      </c>
      <c r="J11" s="60">
        <v>39.32</v>
      </c>
      <c r="K11" s="61">
        <v>12</v>
      </c>
      <c r="L11" s="55">
        <v>1</v>
      </c>
      <c r="M11" s="23">
        <v>0</v>
      </c>
      <c r="N11" s="27"/>
      <c r="O11" s="20"/>
      <c r="P11" s="23">
        <v>0</v>
      </c>
      <c r="Q11" s="27"/>
      <c r="R11" s="20"/>
      <c r="S11" s="23">
        <v>0</v>
      </c>
      <c r="T11" s="27"/>
      <c r="U11" s="20"/>
      <c r="V11" s="29">
        <f t="shared" si="0"/>
        <v>7</v>
      </c>
      <c r="W11" s="35">
        <f>LARGE((D11,G11,J11,M11,P11,S11),1)</f>
        <v>53.7</v>
      </c>
      <c r="X11" s="35">
        <f>LARGE((D11,G11,J11,M11,P11,S11),2)</f>
        <v>50.539999999999992</v>
      </c>
      <c r="Y11" s="35">
        <f>LARGE((D11,G11,J11,M11,P11,S11),3)</f>
        <v>39.32</v>
      </c>
      <c r="Z11" s="33">
        <f t="shared" si="1"/>
        <v>143.56</v>
      </c>
      <c r="AA11" s="1">
        <f t="shared" si="2"/>
        <v>7</v>
      </c>
    </row>
    <row r="12" spans="1:27" ht="15" x14ac:dyDescent="0.2">
      <c r="A12" s="6"/>
      <c r="B12" s="7" t="s">
        <v>6</v>
      </c>
      <c r="C12" s="11" t="s">
        <v>7</v>
      </c>
      <c r="D12" s="68">
        <v>40.774999999999999</v>
      </c>
      <c r="E12" s="69">
        <v>16</v>
      </c>
      <c r="F12" s="40">
        <v>1</v>
      </c>
      <c r="G12" s="49">
        <v>37.64</v>
      </c>
      <c r="H12" s="50">
        <v>11</v>
      </c>
      <c r="I12" s="47">
        <v>1</v>
      </c>
      <c r="J12" s="60">
        <v>52.67</v>
      </c>
      <c r="K12" s="61">
        <v>6</v>
      </c>
      <c r="L12" s="55">
        <v>5</v>
      </c>
      <c r="M12" s="23">
        <v>0</v>
      </c>
      <c r="N12" s="27"/>
      <c r="O12" s="20"/>
      <c r="P12" s="23">
        <v>0</v>
      </c>
      <c r="Q12" s="27"/>
      <c r="R12" s="20"/>
      <c r="S12" s="23">
        <v>0</v>
      </c>
      <c r="T12" s="27"/>
      <c r="U12" s="20"/>
      <c r="V12" s="29">
        <f t="shared" si="0"/>
        <v>7</v>
      </c>
      <c r="W12" s="35">
        <f>LARGE((D12,G12,J12,M12,P12,S12),1)</f>
        <v>52.67</v>
      </c>
      <c r="X12" s="35">
        <f>LARGE((D12,G12,J12,M12,P12,S12),2)</f>
        <v>40.774999999999999</v>
      </c>
      <c r="Y12" s="35">
        <f>LARGE((D12,G12,J12,M12,P12,S12),3)</f>
        <v>37.64</v>
      </c>
      <c r="Z12" s="33">
        <f t="shared" si="1"/>
        <v>131.08499999999998</v>
      </c>
      <c r="AA12" s="1">
        <f t="shared" si="2"/>
        <v>8</v>
      </c>
    </row>
    <row r="13" spans="1:27" ht="15" x14ac:dyDescent="0.2">
      <c r="A13" s="6"/>
      <c r="B13" s="7" t="s">
        <v>47</v>
      </c>
      <c r="C13" s="11" t="s">
        <v>41</v>
      </c>
      <c r="D13" s="68">
        <v>48.784999999999997</v>
      </c>
      <c r="E13" s="69">
        <v>11</v>
      </c>
      <c r="F13" s="40">
        <v>1</v>
      </c>
      <c r="G13" s="49">
        <v>39.9</v>
      </c>
      <c r="H13" s="50">
        <v>10</v>
      </c>
      <c r="I13" s="47">
        <v>1</v>
      </c>
      <c r="J13" s="60">
        <v>41.46</v>
      </c>
      <c r="K13" s="61">
        <v>11</v>
      </c>
      <c r="L13" s="55">
        <v>1</v>
      </c>
      <c r="M13" s="23">
        <v>0</v>
      </c>
      <c r="N13" s="27"/>
      <c r="O13" s="20"/>
      <c r="P13" s="23">
        <v>0</v>
      </c>
      <c r="Q13" s="27"/>
      <c r="R13" s="20"/>
      <c r="S13" s="23">
        <v>0</v>
      </c>
      <c r="T13" s="27"/>
      <c r="U13" s="20"/>
      <c r="V13" s="29">
        <f t="shared" si="0"/>
        <v>3</v>
      </c>
      <c r="W13" s="35">
        <f>LARGE((D13,G13,J13,M13,P13,S13),1)</f>
        <v>48.784999999999997</v>
      </c>
      <c r="X13" s="35">
        <f>LARGE((D13,G13,J13,M13,P13,S13),2)</f>
        <v>41.46</v>
      </c>
      <c r="Y13" s="35">
        <f>LARGE((D13,G13,J13,M13,P13,S13),3)</f>
        <v>39.9</v>
      </c>
      <c r="Z13" s="33">
        <f t="shared" si="1"/>
        <v>130.14500000000001</v>
      </c>
      <c r="AA13" s="1">
        <f t="shared" si="2"/>
        <v>9</v>
      </c>
    </row>
    <row r="14" spans="1:27" ht="15" x14ac:dyDescent="0.2">
      <c r="A14" s="6"/>
      <c r="B14" s="7" t="s">
        <v>100</v>
      </c>
      <c r="C14" s="11" t="s">
        <v>101</v>
      </c>
      <c r="D14" s="68">
        <v>0</v>
      </c>
      <c r="E14" s="69"/>
      <c r="F14" s="40"/>
      <c r="G14" s="49">
        <v>59.35</v>
      </c>
      <c r="H14" s="50">
        <v>5</v>
      </c>
      <c r="I14" s="47">
        <v>6</v>
      </c>
      <c r="J14" s="60">
        <v>56.33</v>
      </c>
      <c r="K14" s="61">
        <v>5</v>
      </c>
      <c r="L14" s="55">
        <v>6</v>
      </c>
      <c r="M14" s="23">
        <v>0</v>
      </c>
      <c r="N14" s="27"/>
      <c r="O14" s="20"/>
      <c r="P14" s="23">
        <v>0</v>
      </c>
      <c r="Q14" s="27"/>
      <c r="R14" s="20"/>
      <c r="S14" s="23">
        <v>0</v>
      </c>
      <c r="T14" s="27"/>
      <c r="U14" s="20"/>
      <c r="V14" s="29">
        <f t="shared" si="0"/>
        <v>12</v>
      </c>
      <c r="W14" s="35">
        <f>LARGE((D14,G14,J14,M14,P14,S14),1)</f>
        <v>59.35</v>
      </c>
      <c r="X14" s="35">
        <f>LARGE((D14,G14,J14,M14,P14,S14),2)</f>
        <v>56.33</v>
      </c>
      <c r="Y14" s="35">
        <f>LARGE((D14,G14,J14,M14,P14,S14),3)</f>
        <v>0</v>
      </c>
      <c r="Z14" s="33">
        <f t="shared" si="1"/>
        <v>115.68</v>
      </c>
      <c r="AA14" s="1">
        <f t="shared" si="2"/>
        <v>10</v>
      </c>
    </row>
    <row r="15" spans="1:27" ht="15" x14ac:dyDescent="0.2">
      <c r="A15" s="6"/>
      <c r="B15" s="7" t="s">
        <v>45</v>
      </c>
      <c r="C15" s="11" t="s">
        <v>7</v>
      </c>
      <c r="D15" s="68">
        <v>50.99</v>
      </c>
      <c r="E15" s="69">
        <v>9</v>
      </c>
      <c r="F15" s="40">
        <v>2</v>
      </c>
      <c r="G15" s="49">
        <v>0</v>
      </c>
      <c r="H15" s="50"/>
      <c r="I15" s="47"/>
      <c r="J15" s="60">
        <v>51.2</v>
      </c>
      <c r="K15" s="61">
        <v>9</v>
      </c>
      <c r="L15" s="55">
        <v>2</v>
      </c>
      <c r="M15" s="23">
        <v>0</v>
      </c>
      <c r="N15" s="27"/>
      <c r="O15" s="20"/>
      <c r="P15" s="23">
        <v>0</v>
      </c>
      <c r="Q15" s="27"/>
      <c r="R15" s="20"/>
      <c r="S15" s="23">
        <v>0</v>
      </c>
      <c r="T15" s="27"/>
      <c r="U15" s="20"/>
      <c r="V15" s="29">
        <f t="shared" si="0"/>
        <v>4</v>
      </c>
      <c r="W15" s="35">
        <f>LARGE((D15,G15,J15,M15,P15,S15),1)</f>
        <v>51.2</v>
      </c>
      <c r="X15" s="35">
        <f>LARGE((D15,G15,J15,M15,P15,S15),2)</f>
        <v>50.99</v>
      </c>
      <c r="Y15" s="35">
        <f>LARGE((D15,G15,J15,M15,P15,S15),3)</f>
        <v>0</v>
      </c>
      <c r="Z15" s="33">
        <f t="shared" si="1"/>
        <v>102.19</v>
      </c>
      <c r="AA15" s="1">
        <f t="shared" si="2"/>
        <v>11</v>
      </c>
    </row>
    <row r="16" spans="1:27" ht="15" x14ac:dyDescent="0.2">
      <c r="A16" s="6"/>
      <c r="B16" s="7" t="s">
        <v>2</v>
      </c>
      <c r="C16" s="11" t="s">
        <v>37</v>
      </c>
      <c r="D16" s="68">
        <v>100.03999999999999</v>
      </c>
      <c r="E16" s="69">
        <v>1</v>
      </c>
      <c r="F16" s="40">
        <v>10</v>
      </c>
      <c r="G16" s="49">
        <v>0</v>
      </c>
      <c r="H16" s="50"/>
      <c r="I16" s="47"/>
      <c r="J16" s="60">
        <v>0</v>
      </c>
      <c r="K16" s="61"/>
      <c r="L16" s="55"/>
      <c r="M16" s="23">
        <v>0</v>
      </c>
      <c r="N16" s="27"/>
      <c r="O16" s="20"/>
      <c r="P16" s="23">
        <v>0</v>
      </c>
      <c r="Q16" s="27"/>
      <c r="R16" s="20"/>
      <c r="S16" s="23">
        <v>0</v>
      </c>
      <c r="T16" s="27"/>
      <c r="U16" s="20"/>
      <c r="V16" s="29">
        <f t="shared" si="0"/>
        <v>10</v>
      </c>
      <c r="W16" s="35">
        <f>LARGE((D16,G16,J16,M16,P16,S16),1)</f>
        <v>100.03999999999999</v>
      </c>
      <c r="X16" s="35">
        <f>LARGE((D16,G16,J16,M16,P16,S16),2)</f>
        <v>0</v>
      </c>
      <c r="Y16" s="35">
        <f>LARGE((D16,G16,J16,M16,P16,S16),3)</f>
        <v>0</v>
      </c>
      <c r="Z16" s="33">
        <f t="shared" si="1"/>
        <v>100.03999999999999</v>
      </c>
      <c r="AA16" s="1">
        <f t="shared" si="2"/>
        <v>12</v>
      </c>
    </row>
    <row r="17" spans="1:27" ht="15" x14ac:dyDescent="0.2">
      <c r="A17" s="6"/>
      <c r="B17" s="7" t="s">
        <v>99</v>
      </c>
      <c r="C17" s="11" t="s">
        <v>7</v>
      </c>
      <c r="D17" s="68">
        <v>0</v>
      </c>
      <c r="E17" s="69"/>
      <c r="F17" s="40"/>
      <c r="G17" s="49">
        <v>49.44</v>
      </c>
      <c r="H17" s="50">
        <v>9</v>
      </c>
      <c r="I17" s="47">
        <v>2</v>
      </c>
      <c r="J17" s="60">
        <v>44.97</v>
      </c>
      <c r="K17" s="61">
        <v>10</v>
      </c>
      <c r="L17" s="55">
        <v>1</v>
      </c>
      <c r="M17" s="23">
        <v>0</v>
      </c>
      <c r="N17" s="27"/>
      <c r="O17" s="20"/>
      <c r="P17" s="23">
        <v>0</v>
      </c>
      <c r="Q17" s="27"/>
      <c r="R17" s="20"/>
      <c r="S17" s="23">
        <v>0</v>
      </c>
      <c r="T17" s="27"/>
      <c r="U17" s="20"/>
      <c r="V17" s="29">
        <f t="shared" si="0"/>
        <v>3</v>
      </c>
      <c r="W17" s="35">
        <f>LARGE((D17,G17,J17,M17,P17,S17),1)</f>
        <v>49.44</v>
      </c>
      <c r="X17" s="35">
        <f>LARGE((D17,G17,J17,M17,P17,S17),2)</f>
        <v>44.97</v>
      </c>
      <c r="Y17" s="35">
        <f>LARGE((D17,G17,J17,M17,P17,S17),3)</f>
        <v>0</v>
      </c>
      <c r="Z17" s="33">
        <f t="shared" si="1"/>
        <v>94.41</v>
      </c>
      <c r="AA17" s="1">
        <f t="shared" si="2"/>
        <v>13</v>
      </c>
    </row>
    <row r="18" spans="1:27" ht="15" x14ac:dyDescent="0.2">
      <c r="A18" s="6"/>
      <c r="B18" s="7" t="s">
        <v>39</v>
      </c>
      <c r="C18" s="11" t="s">
        <v>40</v>
      </c>
      <c r="D18" s="68">
        <v>68.495000000000005</v>
      </c>
      <c r="E18" s="69">
        <v>3</v>
      </c>
      <c r="F18" s="40">
        <v>8</v>
      </c>
      <c r="G18" s="49">
        <v>0</v>
      </c>
      <c r="H18" s="50"/>
      <c r="I18" s="47"/>
      <c r="J18" s="60">
        <v>0</v>
      </c>
      <c r="K18" s="61"/>
      <c r="L18" s="55"/>
      <c r="M18" s="23">
        <v>0</v>
      </c>
      <c r="N18" s="27"/>
      <c r="O18" s="20"/>
      <c r="P18" s="23">
        <v>0</v>
      </c>
      <c r="Q18" s="27"/>
      <c r="R18" s="20"/>
      <c r="S18" s="23">
        <v>0</v>
      </c>
      <c r="T18" s="27"/>
      <c r="U18" s="20"/>
      <c r="V18" s="29">
        <f t="shared" si="0"/>
        <v>8</v>
      </c>
      <c r="W18" s="35">
        <f>LARGE((D18,G18,J18,M18,P18,S18),1)</f>
        <v>68.495000000000005</v>
      </c>
      <c r="X18" s="35">
        <f>LARGE((D18,G18,J18,M18,P18,S18),2)</f>
        <v>0</v>
      </c>
      <c r="Y18" s="35">
        <f>LARGE((D18,G18,J18,M18,P18,S18),3)</f>
        <v>0</v>
      </c>
      <c r="Z18" s="33">
        <f t="shared" si="1"/>
        <v>68.495000000000005</v>
      </c>
      <c r="AA18" s="1">
        <f t="shared" si="2"/>
        <v>14</v>
      </c>
    </row>
    <row r="19" spans="1:27" ht="15" x14ac:dyDescent="0.2">
      <c r="A19" s="6"/>
      <c r="B19" s="7" t="s">
        <v>43</v>
      </c>
      <c r="C19" s="11" t="s">
        <v>37</v>
      </c>
      <c r="D19" s="68">
        <v>60.769999999999996</v>
      </c>
      <c r="E19" s="69">
        <v>6</v>
      </c>
      <c r="F19" s="40">
        <v>5</v>
      </c>
      <c r="G19" s="49">
        <v>0</v>
      </c>
      <c r="H19" s="50"/>
      <c r="I19" s="47"/>
      <c r="J19" s="60">
        <v>0</v>
      </c>
      <c r="K19" s="61"/>
      <c r="L19" s="55"/>
      <c r="M19" s="23">
        <v>0</v>
      </c>
      <c r="N19" s="27"/>
      <c r="O19" s="20"/>
      <c r="P19" s="23">
        <v>0</v>
      </c>
      <c r="Q19" s="27"/>
      <c r="R19" s="20"/>
      <c r="S19" s="23">
        <v>0</v>
      </c>
      <c r="T19" s="27"/>
      <c r="U19" s="20"/>
      <c r="V19" s="29">
        <f t="shared" si="0"/>
        <v>5</v>
      </c>
      <c r="W19" s="35">
        <f>LARGE((D19,G19,J19,M19,P19,S19),1)</f>
        <v>60.769999999999996</v>
      </c>
      <c r="X19" s="35">
        <f>LARGE((D19,G19,J19,M19,P19,S19),2)</f>
        <v>0</v>
      </c>
      <c r="Y19" s="35">
        <f>LARGE((D19,G19,J19,M19,P19,S19),3)</f>
        <v>0</v>
      </c>
      <c r="Z19" s="33">
        <f t="shared" si="1"/>
        <v>60.769999999999996</v>
      </c>
      <c r="AA19" s="1">
        <f t="shared" si="2"/>
        <v>15</v>
      </c>
    </row>
    <row r="20" spans="1:27" ht="15" x14ac:dyDescent="0.2">
      <c r="A20" s="6"/>
      <c r="B20" s="7" t="s">
        <v>44</v>
      </c>
      <c r="C20" s="11" t="s">
        <v>37</v>
      </c>
      <c r="D20" s="68">
        <v>54.575000000000003</v>
      </c>
      <c r="E20" s="69">
        <v>8</v>
      </c>
      <c r="F20" s="40">
        <v>3</v>
      </c>
      <c r="G20" s="49">
        <v>0</v>
      </c>
      <c r="H20" s="50"/>
      <c r="I20" s="47"/>
      <c r="J20" s="60">
        <v>0</v>
      </c>
      <c r="K20" s="61"/>
      <c r="L20" s="55"/>
      <c r="M20" s="23">
        <v>0</v>
      </c>
      <c r="N20" s="27"/>
      <c r="O20" s="20"/>
      <c r="P20" s="23">
        <v>0</v>
      </c>
      <c r="Q20" s="27"/>
      <c r="R20" s="20"/>
      <c r="S20" s="23">
        <v>0</v>
      </c>
      <c r="T20" s="27"/>
      <c r="U20" s="20"/>
      <c r="V20" s="29">
        <f t="shared" si="0"/>
        <v>3</v>
      </c>
      <c r="W20" s="35">
        <f>LARGE((D20,G20,J20,M20,P20,S20),1)</f>
        <v>54.575000000000003</v>
      </c>
      <c r="X20" s="35">
        <f>LARGE((D20,G20,J20,M20,P20,S20),2)</f>
        <v>0</v>
      </c>
      <c r="Y20" s="35">
        <f>LARGE((D20,G20,J20,M20,P20,S20),3)</f>
        <v>0</v>
      </c>
      <c r="Z20" s="33">
        <f t="shared" si="1"/>
        <v>54.575000000000003</v>
      </c>
      <c r="AA20" s="1">
        <f t="shared" si="2"/>
        <v>16</v>
      </c>
    </row>
    <row r="21" spans="1:27" ht="15" x14ac:dyDescent="0.2">
      <c r="A21" s="6"/>
      <c r="B21" s="7" t="s">
        <v>48</v>
      </c>
      <c r="C21" s="11" t="s">
        <v>49</v>
      </c>
      <c r="D21" s="68">
        <v>47.7</v>
      </c>
      <c r="E21" s="69">
        <v>12</v>
      </c>
      <c r="F21" s="40">
        <v>1</v>
      </c>
      <c r="G21" s="49">
        <v>0</v>
      </c>
      <c r="H21" s="50"/>
      <c r="I21" s="47"/>
      <c r="J21" s="60">
        <v>0</v>
      </c>
      <c r="K21" s="61"/>
      <c r="L21" s="55"/>
      <c r="M21" s="23">
        <v>0</v>
      </c>
      <c r="N21" s="27"/>
      <c r="O21" s="20"/>
      <c r="P21" s="23">
        <v>0</v>
      </c>
      <c r="Q21" s="27"/>
      <c r="R21" s="20"/>
      <c r="S21" s="23">
        <v>0</v>
      </c>
      <c r="T21" s="27"/>
      <c r="U21" s="20"/>
      <c r="V21" s="29">
        <f t="shared" si="0"/>
        <v>1</v>
      </c>
      <c r="W21" s="35">
        <f>LARGE((D21,G21,J21,M21,P21,S21),1)</f>
        <v>47.7</v>
      </c>
      <c r="X21" s="35">
        <f>LARGE((D21,G21,J21,M21,P21,S21),2)</f>
        <v>0</v>
      </c>
      <c r="Y21" s="35">
        <f>LARGE((D21,G21,J21,M21,P21,S21),3)</f>
        <v>0</v>
      </c>
      <c r="Z21" s="33">
        <f t="shared" si="1"/>
        <v>47.7</v>
      </c>
      <c r="AA21" s="1">
        <f t="shared" si="2"/>
        <v>17</v>
      </c>
    </row>
    <row r="22" spans="1:27" ht="15" x14ac:dyDescent="0.2">
      <c r="A22" s="6"/>
      <c r="B22" s="7" t="s">
        <v>51</v>
      </c>
      <c r="C22" s="11" t="s">
        <v>41</v>
      </c>
      <c r="D22" s="68">
        <v>43.25</v>
      </c>
      <c r="E22" s="69">
        <v>15</v>
      </c>
      <c r="F22" s="40">
        <v>1</v>
      </c>
      <c r="G22" s="49">
        <v>0</v>
      </c>
      <c r="H22" s="50"/>
      <c r="I22" s="47"/>
      <c r="J22" s="60">
        <v>0</v>
      </c>
      <c r="K22" s="61"/>
      <c r="L22" s="55"/>
      <c r="M22" s="23">
        <v>0</v>
      </c>
      <c r="N22" s="27"/>
      <c r="O22" s="20"/>
      <c r="P22" s="23">
        <v>0</v>
      </c>
      <c r="Q22" s="27"/>
      <c r="R22" s="20"/>
      <c r="S22" s="23">
        <v>0</v>
      </c>
      <c r="T22" s="27"/>
      <c r="U22" s="20"/>
      <c r="V22" s="29">
        <f t="shared" si="0"/>
        <v>1</v>
      </c>
      <c r="W22" s="35">
        <f>LARGE((D22,G22,J22,M22,P22,S22),1)</f>
        <v>43.25</v>
      </c>
      <c r="X22" s="35">
        <f>LARGE((D22,G22,J22,M22,P22,S22),2)</f>
        <v>0</v>
      </c>
      <c r="Y22" s="35">
        <f>LARGE((D22,G22,J22,M22,P22,S22),3)</f>
        <v>0</v>
      </c>
      <c r="Z22" s="33">
        <f t="shared" si="1"/>
        <v>43.25</v>
      </c>
      <c r="AA22" s="1">
        <f t="shared" si="2"/>
        <v>18</v>
      </c>
    </row>
    <row r="23" spans="1:27" ht="15" x14ac:dyDescent="0.2">
      <c r="A23" s="6"/>
      <c r="B23" s="7" t="s">
        <v>52</v>
      </c>
      <c r="C23" s="11" t="s">
        <v>41</v>
      </c>
      <c r="D23" s="68">
        <v>40.669999999999995</v>
      </c>
      <c r="E23" s="69">
        <v>17</v>
      </c>
      <c r="F23" s="40">
        <v>1</v>
      </c>
      <c r="G23" s="49">
        <v>0</v>
      </c>
      <c r="H23" s="50"/>
      <c r="I23" s="47"/>
      <c r="J23" s="60">
        <v>0</v>
      </c>
      <c r="K23" s="61"/>
      <c r="L23" s="55"/>
      <c r="M23" s="23">
        <v>0</v>
      </c>
      <c r="N23" s="27"/>
      <c r="O23" s="20"/>
      <c r="P23" s="23">
        <v>0</v>
      </c>
      <c r="Q23" s="27"/>
      <c r="R23" s="20"/>
      <c r="S23" s="23">
        <v>0</v>
      </c>
      <c r="T23" s="27"/>
      <c r="U23" s="20"/>
      <c r="V23" s="29">
        <f t="shared" si="0"/>
        <v>1</v>
      </c>
      <c r="W23" s="35">
        <f>LARGE((D23,G23,J23,M23,P23,S23),1)</f>
        <v>40.669999999999995</v>
      </c>
      <c r="X23" s="35">
        <f>LARGE((D23,G23,J23,M23,P23,S23),2)</f>
        <v>0</v>
      </c>
      <c r="Y23" s="35">
        <f>LARGE((D23,G23,J23,M23,P23,S23),3)</f>
        <v>0</v>
      </c>
      <c r="Z23" s="33">
        <f t="shared" si="1"/>
        <v>40.669999999999995</v>
      </c>
      <c r="AA23" s="1">
        <f t="shared" si="2"/>
        <v>19</v>
      </c>
    </row>
    <row r="24" spans="1:27" ht="15" x14ac:dyDescent="0.2">
      <c r="A24" s="6"/>
      <c r="B24" s="7" t="s">
        <v>53</v>
      </c>
      <c r="C24" s="11" t="s">
        <v>37</v>
      </c>
      <c r="D24" s="68">
        <v>38.89</v>
      </c>
      <c r="E24" s="69">
        <v>18</v>
      </c>
      <c r="F24" s="40">
        <v>1</v>
      </c>
      <c r="G24" s="49">
        <v>0</v>
      </c>
      <c r="H24" s="50"/>
      <c r="I24" s="47"/>
      <c r="J24" s="60">
        <v>0</v>
      </c>
      <c r="K24" s="61"/>
      <c r="L24" s="55"/>
      <c r="M24" s="23">
        <v>0</v>
      </c>
      <c r="N24" s="27"/>
      <c r="O24" s="20"/>
      <c r="P24" s="23">
        <v>0</v>
      </c>
      <c r="Q24" s="27"/>
      <c r="R24" s="20"/>
      <c r="S24" s="23">
        <v>0</v>
      </c>
      <c r="T24" s="27"/>
      <c r="U24" s="20"/>
      <c r="V24" s="29">
        <f t="shared" si="0"/>
        <v>1</v>
      </c>
      <c r="W24" s="35">
        <f>LARGE((D24,G24,J24,M24,P24,S24),1)</f>
        <v>38.89</v>
      </c>
      <c r="X24" s="35">
        <f>LARGE((D24,G24,J24,M24,P24,S24),2)</f>
        <v>0</v>
      </c>
      <c r="Y24" s="35">
        <f>LARGE((D24,G24,J24,M24,P24,S24),3)</f>
        <v>0</v>
      </c>
      <c r="Z24" s="33">
        <f t="shared" si="1"/>
        <v>38.89</v>
      </c>
      <c r="AA24" s="1">
        <f t="shared" si="2"/>
        <v>20</v>
      </c>
    </row>
    <row r="25" spans="1:27" ht="15" x14ac:dyDescent="0.2">
      <c r="A25" s="6"/>
      <c r="B25" s="7" t="s">
        <v>106</v>
      </c>
      <c r="C25" s="11" t="s">
        <v>49</v>
      </c>
      <c r="D25" s="68">
        <v>0</v>
      </c>
      <c r="E25" s="69"/>
      <c r="F25" s="40"/>
      <c r="G25" s="49">
        <v>0</v>
      </c>
      <c r="H25" s="50"/>
      <c r="I25" s="47"/>
      <c r="J25" s="60">
        <v>36.770000000000003</v>
      </c>
      <c r="K25" s="61">
        <v>13</v>
      </c>
      <c r="L25" s="55">
        <v>1</v>
      </c>
      <c r="M25" s="23">
        <v>0</v>
      </c>
      <c r="N25" s="27"/>
      <c r="O25" s="20"/>
      <c r="P25" s="23">
        <v>0</v>
      </c>
      <c r="Q25" s="27"/>
      <c r="R25" s="20"/>
      <c r="S25" s="23">
        <v>0</v>
      </c>
      <c r="T25" s="27"/>
      <c r="U25" s="20"/>
      <c r="V25" s="29">
        <f t="shared" si="0"/>
        <v>1</v>
      </c>
      <c r="W25" s="35">
        <f>LARGE((D25,G25,J25,M25,P25,S25),1)</f>
        <v>36.770000000000003</v>
      </c>
      <c r="X25" s="35">
        <f>LARGE((D25,G25,J25,M25,P25,S25),2)</f>
        <v>0</v>
      </c>
      <c r="Y25" s="35">
        <f>LARGE((D25,G25,J25,M25,P25,S25),3)</f>
        <v>0</v>
      </c>
      <c r="Z25" s="33">
        <f t="shared" si="1"/>
        <v>36.770000000000003</v>
      </c>
      <c r="AA25" s="1">
        <f t="shared" si="2"/>
        <v>21</v>
      </c>
    </row>
    <row r="26" spans="1:27" ht="15" x14ac:dyDescent="0.2">
      <c r="A26" s="6"/>
      <c r="B26" s="7" t="s">
        <v>54</v>
      </c>
      <c r="C26" s="11" t="s">
        <v>37</v>
      </c>
      <c r="D26" s="68">
        <v>35.115000000000002</v>
      </c>
      <c r="E26" s="69">
        <v>19</v>
      </c>
      <c r="F26" s="40">
        <v>1</v>
      </c>
      <c r="G26" s="49">
        <v>0</v>
      </c>
      <c r="H26" s="50"/>
      <c r="I26" s="47"/>
      <c r="J26" s="60">
        <v>0</v>
      </c>
      <c r="K26" s="61"/>
      <c r="L26" s="55"/>
      <c r="M26" s="23">
        <v>0</v>
      </c>
      <c r="N26" s="27"/>
      <c r="O26" s="20"/>
      <c r="P26" s="23">
        <v>0</v>
      </c>
      <c r="Q26" s="27"/>
      <c r="R26" s="20"/>
      <c r="S26" s="23">
        <v>0</v>
      </c>
      <c r="T26" s="27"/>
      <c r="U26" s="20"/>
      <c r="V26" s="29">
        <f t="shared" si="0"/>
        <v>1</v>
      </c>
      <c r="W26" s="35">
        <f>LARGE((D26,G26,J26,M26,P26,S26),1)</f>
        <v>35.115000000000002</v>
      </c>
      <c r="X26" s="35">
        <f>LARGE((D26,G26,J26,M26,P26,S26),2)</f>
        <v>0</v>
      </c>
      <c r="Y26" s="35">
        <f>LARGE((D26,G26,J26,M26,P26,S26),3)</f>
        <v>0</v>
      </c>
      <c r="Z26" s="33">
        <f t="shared" si="1"/>
        <v>35.115000000000002</v>
      </c>
      <c r="AA26" s="1">
        <f t="shared" si="2"/>
        <v>22</v>
      </c>
    </row>
    <row r="27" spans="1:27" ht="15" x14ac:dyDescent="0.2">
      <c r="A27" s="6"/>
      <c r="B27" s="7" t="s">
        <v>55</v>
      </c>
      <c r="C27" s="11" t="s">
        <v>37</v>
      </c>
      <c r="D27" s="68">
        <v>33.244999999999997</v>
      </c>
      <c r="E27" s="69">
        <v>20</v>
      </c>
      <c r="F27" s="40">
        <v>1</v>
      </c>
      <c r="G27" s="49">
        <v>0</v>
      </c>
      <c r="H27" s="50"/>
      <c r="I27" s="47"/>
      <c r="J27" s="60">
        <v>0</v>
      </c>
      <c r="K27" s="61"/>
      <c r="L27" s="55"/>
      <c r="M27" s="23">
        <v>0</v>
      </c>
      <c r="N27" s="27"/>
      <c r="O27" s="20"/>
      <c r="P27" s="23">
        <v>0</v>
      </c>
      <c r="Q27" s="27"/>
      <c r="R27" s="20"/>
      <c r="S27" s="23">
        <v>0</v>
      </c>
      <c r="T27" s="27"/>
      <c r="U27" s="20"/>
      <c r="V27" s="29">
        <f t="shared" si="0"/>
        <v>1</v>
      </c>
      <c r="W27" s="35">
        <f>LARGE((D27,G27,J27,M27,P27,S27),1)</f>
        <v>33.244999999999997</v>
      </c>
      <c r="X27" s="35">
        <f>LARGE((D27,G27,J27,M27,P27,S27),2)</f>
        <v>0</v>
      </c>
      <c r="Y27" s="35">
        <f>LARGE((D27,G27,J27,M27,P27,S27),3)</f>
        <v>0</v>
      </c>
      <c r="Z27" s="33">
        <f t="shared" si="1"/>
        <v>33.244999999999997</v>
      </c>
      <c r="AA27" s="1">
        <f t="shared" si="2"/>
        <v>23</v>
      </c>
    </row>
    <row r="28" spans="1:27" ht="15" x14ac:dyDescent="0.2">
      <c r="A28" s="6"/>
      <c r="B28" s="7" t="s">
        <v>56</v>
      </c>
      <c r="C28" s="11" t="s">
        <v>37</v>
      </c>
      <c r="D28" s="68">
        <v>26.869999999999997</v>
      </c>
      <c r="E28" s="69">
        <v>21</v>
      </c>
      <c r="F28" s="40">
        <v>1</v>
      </c>
      <c r="G28" s="49">
        <v>0</v>
      </c>
      <c r="H28" s="50"/>
      <c r="I28" s="47"/>
      <c r="J28" s="60">
        <v>0</v>
      </c>
      <c r="K28" s="61"/>
      <c r="L28" s="55"/>
      <c r="M28" s="23">
        <v>0</v>
      </c>
      <c r="N28" s="27"/>
      <c r="O28" s="20"/>
      <c r="P28" s="23">
        <v>0</v>
      </c>
      <c r="Q28" s="27"/>
      <c r="R28" s="20"/>
      <c r="S28" s="23">
        <v>0</v>
      </c>
      <c r="T28" s="27"/>
      <c r="U28" s="20"/>
      <c r="V28" s="29">
        <f t="shared" si="0"/>
        <v>1</v>
      </c>
      <c r="W28" s="35">
        <f>LARGE((D28,G28,J28,M28,P28,S28),1)</f>
        <v>26.869999999999997</v>
      </c>
      <c r="X28" s="35">
        <f>LARGE((D28,G28,J28,M28,P28,S28),2)</f>
        <v>0</v>
      </c>
      <c r="Y28" s="35">
        <f>LARGE((D28,G28,J28,M28,P28,S28),3)</f>
        <v>0</v>
      </c>
      <c r="Z28" s="33">
        <f t="shared" si="1"/>
        <v>26.869999999999997</v>
      </c>
      <c r="AA28" s="1">
        <f t="shared" si="2"/>
        <v>24</v>
      </c>
    </row>
    <row r="29" spans="1:27" ht="15" x14ac:dyDescent="0.2">
      <c r="A29" s="6"/>
      <c r="B29" s="7" t="s">
        <v>57</v>
      </c>
      <c r="C29" s="11" t="s">
        <v>41</v>
      </c>
      <c r="D29" s="68">
        <v>24.515000000000001</v>
      </c>
      <c r="E29" s="69">
        <v>22</v>
      </c>
      <c r="F29" s="40">
        <v>1</v>
      </c>
      <c r="G29" s="49">
        <v>0</v>
      </c>
      <c r="H29" s="50"/>
      <c r="I29" s="47"/>
      <c r="J29" s="60">
        <v>0</v>
      </c>
      <c r="K29" s="61"/>
      <c r="L29" s="55"/>
      <c r="M29" s="23">
        <v>0</v>
      </c>
      <c r="N29" s="27"/>
      <c r="O29" s="20"/>
      <c r="P29" s="23">
        <v>0</v>
      </c>
      <c r="Q29" s="27"/>
      <c r="R29" s="20"/>
      <c r="S29" s="23">
        <v>0</v>
      </c>
      <c r="T29" s="27"/>
      <c r="U29" s="20"/>
      <c r="V29" s="29">
        <f t="shared" si="0"/>
        <v>1</v>
      </c>
      <c r="W29" s="35">
        <f>LARGE((D29,G29,J29,M29,P29,S29),1)</f>
        <v>24.515000000000001</v>
      </c>
      <c r="X29" s="35">
        <f>LARGE((D29,G29,J29,M29,P29,S29),2)</f>
        <v>0</v>
      </c>
      <c r="Y29" s="35">
        <f>LARGE((D29,G29,J29,M29,P29,S29),3)</f>
        <v>0</v>
      </c>
      <c r="Z29" s="33">
        <f t="shared" si="1"/>
        <v>24.515000000000001</v>
      </c>
      <c r="AA29" s="1">
        <f t="shared" si="2"/>
        <v>25</v>
      </c>
    </row>
    <row r="30" spans="1:27" ht="15" x14ac:dyDescent="0.2">
      <c r="A30" s="6"/>
      <c r="B30" s="7" t="s">
        <v>58</v>
      </c>
      <c r="C30" s="11" t="s">
        <v>37</v>
      </c>
      <c r="D30" s="68">
        <v>14.750000000000002</v>
      </c>
      <c r="E30" s="69">
        <v>23</v>
      </c>
      <c r="F30" s="40">
        <v>1</v>
      </c>
      <c r="G30" s="49">
        <v>0</v>
      </c>
      <c r="H30" s="50"/>
      <c r="I30" s="47"/>
      <c r="J30" s="60">
        <v>0</v>
      </c>
      <c r="K30" s="61"/>
      <c r="L30" s="55"/>
      <c r="M30" s="23">
        <v>0</v>
      </c>
      <c r="N30" s="27"/>
      <c r="O30" s="20"/>
      <c r="P30" s="23">
        <v>0</v>
      </c>
      <c r="Q30" s="27"/>
      <c r="R30" s="20"/>
      <c r="S30" s="23">
        <v>0</v>
      </c>
      <c r="T30" s="27"/>
      <c r="U30" s="20"/>
      <c r="V30" s="29">
        <f t="shared" si="0"/>
        <v>1</v>
      </c>
      <c r="W30" s="35">
        <f>LARGE((D30,G30,J30,M30,P30,S30),1)</f>
        <v>14.750000000000002</v>
      </c>
      <c r="X30" s="35">
        <f>LARGE((D30,G30,J30,M30,P30,S30),2)</f>
        <v>0</v>
      </c>
      <c r="Y30" s="35">
        <f>LARGE((D30,G30,J30,M30,P30,S30),3)</f>
        <v>0</v>
      </c>
      <c r="Z30" s="33">
        <f t="shared" si="1"/>
        <v>14.750000000000002</v>
      </c>
      <c r="AA30" s="1">
        <f t="shared" si="2"/>
        <v>26</v>
      </c>
    </row>
    <row r="31" spans="1:27" ht="15" x14ac:dyDescent="0.2">
      <c r="A31" s="6"/>
      <c r="B31" s="7"/>
      <c r="C31" s="11"/>
      <c r="D31" s="68"/>
      <c r="E31" s="69"/>
      <c r="F31" s="40"/>
      <c r="G31" s="49"/>
      <c r="H31" s="50"/>
      <c r="I31" s="47"/>
      <c r="J31" s="60"/>
      <c r="K31" s="61"/>
      <c r="L31" s="55"/>
      <c r="M31" s="23"/>
      <c r="N31" s="27"/>
      <c r="O31" s="20"/>
      <c r="P31" s="23"/>
      <c r="Q31" s="27"/>
      <c r="R31" s="20"/>
      <c r="S31" s="23"/>
      <c r="T31" s="27"/>
      <c r="U31" s="20"/>
      <c r="V31" s="29"/>
      <c r="W31" s="35"/>
      <c r="X31" s="35"/>
      <c r="Y31" s="35"/>
      <c r="Z31" s="33"/>
    </row>
    <row r="32" spans="1:27" s="2" customFormat="1" ht="14.25" x14ac:dyDescent="0.2">
      <c r="A32" s="5" t="s">
        <v>17</v>
      </c>
      <c r="B32" s="5"/>
      <c r="C32" s="10"/>
      <c r="D32" s="64"/>
      <c r="E32" s="65"/>
      <c r="F32" s="40"/>
      <c r="G32" s="49"/>
      <c r="H32" s="50"/>
      <c r="I32" s="47"/>
      <c r="J32" s="60"/>
      <c r="K32" s="61"/>
      <c r="L32" s="55"/>
      <c r="M32" s="22"/>
      <c r="N32" s="26"/>
      <c r="O32" s="19"/>
      <c r="P32" s="22"/>
      <c r="Q32" s="26"/>
      <c r="R32" s="19"/>
      <c r="S32" s="22"/>
      <c r="T32" s="26"/>
      <c r="U32" s="19"/>
      <c r="V32" s="30"/>
      <c r="W32" s="34"/>
      <c r="X32" s="34"/>
      <c r="Y32" s="34"/>
      <c r="Z32" s="36"/>
      <c r="AA32" s="37"/>
    </row>
    <row r="33" spans="1:27" ht="15" x14ac:dyDescent="0.2">
      <c r="A33" s="6"/>
      <c r="B33" s="7" t="s">
        <v>59</v>
      </c>
      <c r="C33" s="11" t="s">
        <v>60</v>
      </c>
      <c r="D33" s="68">
        <v>113.36</v>
      </c>
      <c r="E33" s="69">
        <v>1</v>
      </c>
      <c r="F33" s="40">
        <v>10</v>
      </c>
      <c r="G33" s="49">
        <v>107.69</v>
      </c>
      <c r="H33" s="50">
        <v>1</v>
      </c>
      <c r="I33" s="47">
        <v>10</v>
      </c>
      <c r="J33" s="60">
        <v>110.16</v>
      </c>
      <c r="K33" s="61">
        <v>1</v>
      </c>
      <c r="L33" s="55">
        <v>10</v>
      </c>
      <c r="M33" s="23">
        <v>0</v>
      </c>
      <c r="N33" s="27"/>
      <c r="O33" s="20"/>
      <c r="P33" s="23">
        <v>0</v>
      </c>
      <c r="Q33" s="27"/>
      <c r="R33" s="20"/>
      <c r="S33" s="23">
        <v>0</v>
      </c>
      <c r="T33" s="27"/>
      <c r="U33" s="20"/>
      <c r="V33" s="29">
        <f t="shared" ref="V33:V44" si="3">SUM(R33,O33,L33,I33,F33,U33)</f>
        <v>30</v>
      </c>
      <c r="W33" s="35">
        <f>LARGE((D33,G33,J33,M33,P33,S33),1)</f>
        <v>113.36</v>
      </c>
      <c r="X33" s="35">
        <f>LARGE((D33,G33,J33,M33,P33,S33),2)</f>
        <v>110.16</v>
      </c>
      <c r="Y33" s="35">
        <f>LARGE((D33,G33,J33,M33,P33,S33),3)</f>
        <v>107.69</v>
      </c>
      <c r="Z33" s="33">
        <f t="shared" ref="Z33:Z44" si="4">SUM(W33:Y33)</f>
        <v>331.21</v>
      </c>
      <c r="AA33" s="1">
        <f t="shared" ref="AA33:AA44" si="5">RANK(Z33,Z$33:Z$44)</f>
        <v>1</v>
      </c>
    </row>
    <row r="34" spans="1:27" ht="15" x14ac:dyDescent="0.2">
      <c r="A34" s="6"/>
      <c r="B34" s="7" t="s">
        <v>61</v>
      </c>
      <c r="C34" s="11" t="s">
        <v>41</v>
      </c>
      <c r="D34" s="68">
        <v>100.08499999999999</v>
      </c>
      <c r="E34" s="69">
        <v>2</v>
      </c>
      <c r="F34" s="40">
        <v>9</v>
      </c>
      <c r="G34" s="49">
        <v>100.97</v>
      </c>
      <c r="H34" s="50">
        <v>2</v>
      </c>
      <c r="I34" s="47">
        <v>9</v>
      </c>
      <c r="J34" s="60">
        <v>96.98</v>
      </c>
      <c r="K34" s="61">
        <v>2</v>
      </c>
      <c r="L34" s="55">
        <v>9</v>
      </c>
      <c r="M34" s="23">
        <v>0</v>
      </c>
      <c r="N34" s="27"/>
      <c r="O34" s="20"/>
      <c r="P34" s="23">
        <v>0</v>
      </c>
      <c r="Q34" s="27"/>
      <c r="R34" s="20"/>
      <c r="S34" s="23">
        <v>0</v>
      </c>
      <c r="T34" s="27"/>
      <c r="U34" s="20"/>
      <c r="V34" s="29">
        <f t="shared" si="3"/>
        <v>27</v>
      </c>
      <c r="W34" s="35">
        <f>LARGE((D34,G34,J34,M34,P34,S34),1)</f>
        <v>100.97</v>
      </c>
      <c r="X34" s="35">
        <f>LARGE((D34,G34,J34,M34,P34,S34),2)</f>
        <v>100.08499999999999</v>
      </c>
      <c r="Y34" s="35">
        <f>LARGE((D34,G34,J34,M34,P34,S34),3)</f>
        <v>96.98</v>
      </c>
      <c r="Z34" s="33">
        <f t="shared" si="4"/>
        <v>298.03500000000003</v>
      </c>
      <c r="AA34" s="1">
        <f t="shared" si="5"/>
        <v>2</v>
      </c>
    </row>
    <row r="35" spans="1:27" ht="15" x14ac:dyDescent="0.2">
      <c r="A35" s="6"/>
      <c r="B35" s="7" t="s">
        <v>62</v>
      </c>
      <c r="C35" s="11" t="s">
        <v>41</v>
      </c>
      <c r="D35" s="68">
        <v>98.300000000000011</v>
      </c>
      <c r="E35" s="69">
        <v>3</v>
      </c>
      <c r="F35" s="40">
        <v>8</v>
      </c>
      <c r="G35" s="49">
        <v>0</v>
      </c>
      <c r="H35" s="50"/>
      <c r="I35" s="47"/>
      <c r="J35" s="60">
        <v>84.8</v>
      </c>
      <c r="K35" s="61">
        <v>3</v>
      </c>
      <c r="L35" s="55">
        <v>8</v>
      </c>
      <c r="M35" s="23">
        <v>0</v>
      </c>
      <c r="N35" s="27"/>
      <c r="O35" s="20"/>
      <c r="P35" s="23">
        <v>0</v>
      </c>
      <c r="Q35" s="27"/>
      <c r="R35" s="20"/>
      <c r="S35" s="23">
        <v>0</v>
      </c>
      <c r="T35" s="27"/>
      <c r="U35" s="20"/>
      <c r="V35" s="29">
        <f t="shared" si="3"/>
        <v>16</v>
      </c>
      <c r="W35" s="35">
        <f>LARGE((D35,G35,J35,M35,P35,S35),1)</f>
        <v>98.300000000000011</v>
      </c>
      <c r="X35" s="35">
        <f>LARGE((D35,G35,J35,M35,P35,S35),2)</f>
        <v>84.8</v>
      </c>
      <c r="Y35" s="35">
        <f>LARGE((D35,G35,J35,M35,P35,S35),3)</f>
        <v>0</v>
      </c>
      <c r="Z35" s="33">
        <f t="shared" si="4"/>
        <v>183.10000000000002</v>
      </c>
      <c r="AA35" s="1">
        <f t="shared" si="5"/>
        <v>3</v>
      </c>
    </row>
    <row r="36" spans="1:27" ht="15" x14ac:dyDescent="0.2">
      <c r="A36" s="6"/>
      <c r="B36" s="7" t="s">
        <v>114</v>
      </c>
      <c r="C36" s="11" t="s">
        <v>9</v>
      </c>
      <c r="D36" s="68">
        <v>51.44</v>
      </c>
      <c r="E36" s="69">
        <v>6</v>
      </c>
      <c r="F36" s="40">
        <v>5</v>
      </c>
      <c r="G36" s="49">
        <v>54.84</v>
      </c>
      <c r="H36" s="50">
        <v>4</v>
      </c>
      <c r="I36" s="47">
        <v>7</v>
      </c>
      <c r="J36" s="60">
        <v>62.49</v>
      </c>
      <c r="K36" s="61">
        <v>7</v>
      </c>
      <c r="L36" s="55">
        <v>4</v>
      </c>
      <c r="M36" s="23">
        <v>0</v>
      </c>
      <c r="N36" s="27"/>
      <c r="O36" s="20"/>
      <c r="P36" s="23">
        <v>0</v>
      </c>
      <c r="Q36" s="27"/>
      <c r="R36" s="20"/>
      <c r="S36" s="23">
        <v>0</v>
      </c>
      <c r="T36" s="27"/>
      <c r="U36" s="20"/>
      <c r="V36" s="29">
        <f t="shared" si="3"/>
        <v>16</v>
      </c>
      <c r="W36" s="35">
        <f>LARGE((D36,G36,J36,M36,P36,S36),1)</f>
        <v>62.49</v>
      </c>
      <c r="X36" s="35">
        <f>LARGE((D36,G36,J36,M36,P36,S36),2)</f>
        <v>54.84</v>
      </c>
      <c r="Y36" s="35">
        <f>LARGE((D36,G36,J36,M36,P36,S36),3)</f>
        <v>51.44</v>
      </c>
      <c r="Z36" s="33">
        <f t="shared" si="4"/>
        <v>168.77</v>
      </c>
      <c r="AA36" s="1">
        <f t="shared" si="5"/>
        <v>4</v>
      </c>
    </row>
    <row r="37" spans="1:27" ht="15" x14ac:dyDescent="0.2">
      <c r="A37" s="6"/>
      <c r="B37" s="7" t="s">
        <v>65</v>
      </c>
      <c r="C37" s="11" t="s">
        <v>38</v>
      </c>
      <c r="D37" s="68">
        <v>47.965000000000003</v>
      </c>
      <c r="E37" s="69">
        <v>7</v>
      </c>
      <c r="F37" s="40">
        <v>4</v>
      </c>
      <c r="G37" s="49">
        <v>65.150000000000006</v>
      </c>
      <c r="H37" s="50">
        <v>3</v>
      </c>
      <c r="I37" s="47">
        <v>8</v>
      </c>
      <c r="J37" s="60">
        <v>49.66</v>
      </c>
      <c r="K37" s="61">
        <v>10</v>
      </c>
      <c r="L37" s="55">
        <v>1</v>
      </c>
      <c r="M37" s="23">
        <v>0</v>
      </c>
      <c r="N37" s="27"/>
      <c r="O37" s="20"/>
      <c r="P37" s="23">
        <v>0</v>
      </c>
      <c r="Q37" s="27"/>
      <c r="R37" s="20"/>
      <c r="S37" s="23">
        <v>0</v>
      </c>
      <c r="T37" s="27"/>
      <c r="U37" s="20"/>
      <c r="V37" s="29">
        <f t="shared" si="3"/>
        <v>13</v>
      </c>
      <c r="W37" s="35">
        <f>LARGE((D37,G37,J37,M37,P37,S37),1)</f>
        <v>65.150000000000006</v>
      </c>
      <c r="X37" s="35">
        <f>LARGE((D37,G37,J37,M37,P37,S37),2)</f>
        <v>49.66</v>
      </c>
      <c r="Y37" s="35">
        <f>LARGE((D37,G37,J37,M37,P37,S37),3)</f>
        <v>47.965000000000003</v>
      </c>
      <c r="Z37" s="33">
        <f t="shared" si="4"/>
        <v>162.77500000000001</v>
      </c>
      <c r="AA37" s="1">
        <f t="shared" si="5"/>
        <v>5</v>
      </c>
    </row>
    <row r="38" spans="1:27" ht="15" x14ac:dyDescent="0.2">
      <c r="A38" s="6"/>
      <c r="B38" s="7" t="s">
        <v>63</v>
      </c>
      <c r="C38" s="11" t="s">
        <v>38</v>
      </c>
      <c r="D38" s="68">
        <v>73.08</v>
      </c>
      <c r="E38" s="69">
        <v>4</v>
      </c>
      <c r="F38" s="40">
        <v>7</v>
      </c>
      <c r="G38" s="49">
        <v>0</v>
      </c>
      <c r="H38" s="50"/>
      <c r="I38" s="47"/>
      <c r="J38" s="60">
        <v>73.290000000000006</v>
      </c>
      <c r="K38" s="61">
        <v>4</v>
      </c>
      <c r="L38" s="55">
        <v>7</v>
      </c>
      <c r="M38" s="23">
        <v>0</v>
      </c>
      <c r="N38" s="27"/>
      <c r="O38" s="20"/>
      <c r="P38" s="23">
        <v>0</v>
      </c>
      <c r="Q38" s="27"/>
      <c r="R38" s="20"/>
      <c r="S38" s="23">
        <v>0</v>
      </c>
      <c r="T38" s="27"/>
      <c r="U38" s="20"/>
      <c r="V38" s="29">
        <f t="shared" si="3"/>
        <v>14</v>
      </c>
      <c r="W38" s="35">
        <f>LARGE((D38,G38,J38,M38,P38,S38),1)</f>
        <v>73.290000000000006</v>
      </c>
      <c r="X38" s="35">
        <f>LARGE((D38,G38,J38,M38,P38,S38),2)</f>
        <v>73.08</v>
      </c>
      <c r="Y38" s="35">
        <f>LARGE((D38,G38,J38,M38,P38,S38),3)</f>
        <v>0</v>
      </c>
      <c r="Z38" s="33">
        <f t="shared" si="4"/>
        <v>146.37</v>
      </c>
      <c r="AA38" s="1">
        <f t="shared" si="5"/>
        <v>6</v>
      </c>
    </row>
    <row r="39" spans="1:27" ht="15" x14ac:dyDescent="0.2">
      <c r="A39" s="6"/>
      <c r="B39" s="7" t="s">
        <v>66</v>
      </c>
      <c r="C39" s="11" t="s">
        <v>41</v>
      </c>
      <c r="D39" s="68">
        <v>41.015000000000001</v>
      </c>
      <c r="E39" s="69">
        <v>8</v>
      </c>
      <c r="F39" s="40">
        <v>3</v>
      </c>
      <c r="G39" s="49">
        <v>45.44</v>
      </c>
      <c r="H39" s="50">
        <v>5</v>
      </c>
      <c r="I39" s="47">
        <v>6</v>
      </c>
      <c r="J39" s="60">
        <v>52.66</v>
      </c>
      <c r="K39" s="61">
        <v>9</v>
      </c>
      <c r="L39" s="55">
        <v>2</v>
      </c>
      <c r="M39" s="23">
        <v>0</v>
      </c>
      <c r="N39" s="27"/>
      <c r="O39" s="20"/>
      <c r="P39" s="23">
        <v>0</v>
      </c>
      <c r="Q39" s="27"/>
      <c r="R39" s="20"/>
      <c r="S39" s="23">
        <v>0</v>
      </c>
      <c r="T39" s="27"/>
      <c r="U39" s="20"/>
      <c r="V39" s="29">
        <f t="shared" si="3"/>
        <v>11</v>
      </c>
      <c r="W39" s="35">
        <f>LARGE((D39,G39,J39,M39,P39,S39),1)</f>
        <v>52.66</v>
      </c>
      <c r="X39" s="35">
        <f>LARGE((D39,G39,J39,M39,P39,S39),2)</f>
        <v>45.44</v>
      </c>
      <c r="Y39" s="35">
        <f>LARGE((D39,G39,J39,M39,P39,S39),3)</f>
        <v>41.015000000000001</v>
      </c>
      <c r="Z39" s="33">
        <f t="shared" si="4"/>
        <v>139.11500000000001</v>
      </c>
      <c r="AA39" s="1">
        <f t="shared" si="5"/>
        <v>7</v>
      </c>
    </row>
    <row r="40" spans="1:27" ht="15" x14ac:dyDescent="0.2">
      <c r="A40" s="6"/>
      <c r="B40" s="7" t="s">
        <v>64</v>
      </c>
      <c r="C40" s="11" t="s">
        <v>37</v>
      </c>
      <c r="D40" s="68">
        <v>61.86999999999999</v>
      </c>
      <c r="E40" s="69">
        <v>5</v>
      </c>
      <c r="F40" s="40">
        <v>6</v>
      </c>
      <c r="G40" s="49">
        <v>0</v>
      </c>
      <c r="H40" s="50"/>
      <c r="I40" s="47"/>
      <c r="J40" s="60">
        <v>63.21</v>
      </c>
      <c r="K40" s="61">
        <v>6</v>
      </c>
      <c r="L40" s="55">
        <v>5</v>
      </c>
      <c r="M40" s="23">
        <v>0</v>
      </c>
      <c r="N40" s="27"/>
      <c r="O40" s="20"/>
      <c r="P40" s="23">
        <v>0</v>
      </c>
      <c r="Q40" s="27"/>
      <c r="R40" s="20"/>
      <c r="S40" s="23">
        <v>0</v>
      </c>
      <c r="T40" s="27"/>
      <c r="U40" s="20"/>
      <c r="V40" s="29">
        <f t="shared" si="3"/>
        <v>11</v>
      </c>
      <c r="W40" s="35">
        <f>LARGE((D40,G40,J40,M40,P40,S40),1)</f>
        <v>63.21</v>
      </c>
      <c r="X40" s="35">
        <f>LARGE((D40,G40,J40,M40,P40,S40),2)</f>
        <v>61.86999999999999</v>
      </c>
      <c r="Y40" s="35">
        <f>LARGE((D40,G40,J40,M40,P40,S40),3)</f>
        <v>0</v>
      </c>
      <c r="Z40" s="33">
        <f t="shared" si="4"/>
        <v>125.07999999999998</v>
      </c>
      <c r="AA40" s="1">
        <f t="shared" si="5"/>
        <v>8</v>
      </c>
    </row>
    <row r="41" spans="1:27" ht="15" x14ac:dyDescent="0.2">
      <c r="A41" s="6"/>
      <c r="B41" s="7" t="s">
        <v>115</v>
      </c>
      <c r="C41" s="11" t="s">
        <v>101</v>
      </c>
      <c r="D41" s="68">
        <v>0</v>
      </c>
      <c r="E41" s="69"/>
      <c r="F41" s="40"/>
      <c r="G41" s="49">
        <v>0</v>
      </c>
      <c r="H41" s="50"/>
      <c r="I41" s="47"/>
      <c r="J41" s="60">
        <v>64.790000000000006</v>
      </c>
      <c r="K41" s="61">
        <v>5</v>
      </c>
      <c r="L41" s="55">
        <v>6</v>
      </c>
      <c r="M41" s="23">
        <v>0</v>
      </c>
      <c r="N41" s="27"/>
      <c r="O41" s="20"/>
      <c r="P41" s="23">
        <v>0</v>
      </c>
      <c r="Q41" s="27"/>
      <c r="R41" s="20"/>
      <c r="S41" s="23">
        <v>0</v>
      </c>
      <c r="T41" s="27"/>
      <c r="U41" s="20"/>
      <c r="V41" s="29">
        <f t="shared" si="3"/>
        <v>6</v>
      </c>
      <c r="W41" s="35">
        <f>LARGE((D41,G41,J41,M41,P41,S41),1)</f>
        <v>64.790000000000006</v>
      </c>
      <c r="X41" s="35">
        <f>LARGE((D41,G41,J41,M41,P41,S41),2)</f>
        <v>0</v>
      </c>
      <c r="Y41" s="35">
        <f>LARGE((D41,G41,J41,M41,P41,S41),3)</f>
        <v>0</v>
      </c>
      <c r="Z41" s="33">
        <f t="shared" si="4"/>
        <v>64.790000000000006</v>
      </c>
      <c r="AA41" s="1">
        <f t="shared" si="5"/>
        <v>9</v>
      </c>
    </row>
    <row r="42" spans="1:27" ht="15" x14ac:dyDescent="0.2">
      <c r="A42" s="6"/>
      <c r="B42" s="7" t="s">
        <v>116</v>
      </c>
      <c r="C42" s="11" t="s">
        <v>101</v>
      </c>
      <c r="D42" s="68">
        <v>0</v>
      </c>
      <c r="E42" s="69"/>
      <c r="F42" s="40"/>
      <c r="G42" s="49">
        <v>0</v>
      </c>
      <c r="H42" s="50"/>
      <c r="I42" s="47"/>
      <c r="J42" s="60">
        <v>61.41</v>
      </c>
      <c r="K42" s="61">
        <v>8</v>
      </c>
      <c r="L42" s="55">
        <v>3</v>
      </c>
      <c r="M42" s="23">
        <v>0</v>
      </c>
      <c r="N42" s="27"/>
      <c r="O42" s="20"/>
      <c r="P42" s="23">
        <v>0</v>
      </c>
      <c r="Q42" s="27"/>
      <c r="R42" s="20"/>
      <c r="S42" s="23">
        <v>0</v>
      </c>
      <c r="T42" s="27"/>
      <c r="U42" s="20"/>
      <c r="V42" s="29">
        <f t="shared" si="3"/>
        <v>3</v>
      </c>
      <c r="W42" s="35">
        <f>LARGE((D42,G42,J42,M42,P42,S42),1)</f>
        <v>61.41</v>
      </c>
      <c r="X42" s="35">
        <f>LARGE((D42,G42,J42,M42,P42,S42),2)</f>
        <v>0</v>
      </c>
      <c r="Y42" s="35">
        <f>LARGE((D42,G42,J42,M42,P42,S42),3)</f>
        <v>0</v>
      </c>
      <c r="Z42" s="33">
        <f t="shared" si="4"/>
        <v>61.41</v>
      </c>
      <c r="AA42" s="1">
        <f t="shared" si="5"/>
        <v>10</v>
      </c>
    </row>
    <row r="43" spans="1:27" ht="15" x14ac:dyDescent="0.2">
      <c r="A43" s="6"/>
      <c r="B43" s="7" t="s">
        <v>67</v>
      </c>
      <c r="C43" s="11" t="s">
        <v>41</v>
      </c>
      <c r="D43" s="68">
        <v>38.684999999999995</v>
      </c>
      <c r="E43" s="69">
        <v>9</v>
      </c>
      <c r="F43" s="40">
        <v>2</v>
      </c>
      <c r="G43" s="49">
        <v>0</v>
      </c>
      <c r="H43" s="50"/>
      <c r="I43" s="47"/>
      <c r="J43" s="60">
        <v>0</v>
      </c>
      <c r="K43" s="61"/>
      <c r="L43" s="55"/>
      <c r="M43" s="23">
        <v>0</v>
      </c>
      <c r="N43" s="27"/>
      <c r="O43" s="20"/>
      <c r="P43" s="23">
        <v>0</v>
      </c>
      <c r="Q43" s="27"/>
      <c r="R43" s="20"/>
      <c r="S43" s="23">
        <v>0</v>
      </c>
      <c r="T43" s="27"/>
      <c r="U43" s="20"/>
      <c r="V43" s="29">
        <f t="shared" si="3"/>
        <v>2</v>
      </c>
      <c r="W43" s="35">
        <f>LARGE((D43,G43,J43,M43,P43,S43),1)</f>
        <v>38.684999999999995</v>
      </c>
      <c r="X43" s="35">
        <f>LARGE((D43,G43,J43,M43,P43,S43),2)</f>
        <v>0</v>
      </c>
      <c r="Y43" s="35">
        <f>LARGE((D43,G43,J43,M43,P43,S43),3)</f>
        <v>0</v>
      </c>
      <c r="Z43" s="33">
        <f t="shared" si="4"/>
        <v>38.684999999999995</v>
      </c>
      <c r="AA43" s="1">
        <f t="shared" si="5"/>
        <v>11</v>
      </c>
    </row>
    <row r="44" spans="1:27" ht="15" x14ac:dyDescent="0.2">
      <c r="A44" s="6"/>
      <c r="B44" s="7" t="s">
        <v>68</v>
      </c>
      <c r="C44" s="11" t="s">
        <v>37</v>
      </c>
      <c r="D44" s="68">
        <v>8.2900000000000027</v>
      </c>
      <c r="E44" s="69">
        <v>10</v>
      </c>
      <c r="F44" s="40">
        <v>1</v>
      </c>
      <c r="G44" s="49">
        <v>0</v>
      </c>
      <c r="H44" s="50"/>
      <c r="I44" s="47"/>
      <c r="J44" s="60">
        <v>0</v>
      </c>
      <c r="K44" s="61"/>
      <c r="L44" s="55"/>
      <c r="M44" s="23">
        <v>0</v>
      </c>
      <c r="N44" s="27"/>
      <c r="O44" s="20"/>
      <c r="P44" s="23">
        <v>0</v>
      </c>
      <c r="Q44" s="27"/>
      <c r="R44" s="20"/>
      <c r="S44" s="23">
        <v>0</v>
      </c>
      <c r="T44" s="27"/>
      <c r="U44" s="20"/>
      <c r="V44" s="29">
        <f t="shared" si="3"/>
        <v>1</v>
      </c>
      <c r="W44" s="35">
        <f>LARGE((D44,G44,J44,M44,P44,S44),1)</f>
        <v>8.2900000000000027</v>
      </c>
      <c r="X44" s="35">
        <f>LARGE((D44,G44,J44,M44,P44,S44),2)</f>
        <v>0</v>
      </c>
      <c r="Y44" s="35">
        <f>LARGE((D44,G44,J44,M44,P44,S44),3)</f>
        <v>0</v>
      </c>
      <c r="Z44" s="33">
        <f t="shared" si="4"/>
        <v>8.2900000000000027</v>
      </c>
      <c r="AA44" s="1">
        <f t="shared" si="5"/>
        <v>12</v>
      </c>
    </row>
    <row r="45" spans="1:27" ht="15" x14ac:dyDescent="0.2">
      <c r="A45" s="6"/>
      <c r="B45" s="7"/>
      <c r="C45" s="11"/>
      <c r="D45" s="68"/>
      <c r="E45" s="69"/>
      <c r="F45" s="40"/>
      <c r="G45" s="49"/>
      <c r="H45" s="50"/>
      <c r="I45" s="47"/>
      <c r="J45" s="60"/>
      <c r="K45" s="61"/>
      <c r="L45" s="55"/>
      <c r="M45" s="23"/>
      <c r="N45" s="27"/>
      <c r="O45" s="20"/>
      <c r="P45" s="23"/>
      <c r="Q45" s="27"/>
      <c r="R45" s="20"/>
      <c r="S45" s="23"/>
      <c r="T45" s="27"/>
      <c r="U45" s="20"/>
      <c r="V45" s="29"/>
      <c r="W45" s="35"/>
      <c r="X45" s="35"/>
      <c r="Y45" s="35"/>
      <c r="Z45" s="33"/>
    </row>
    <row r="46" spans="1:27" s="2" customFormat="1" ht="15" x14ac:dyDescent="0.2">
      <c r="A46" s="5" t="s">
        <v>27</v>
      </c>
      <c r="B46" s="31"/>
      <c r="C46" s="32"/>
      <c r="D46" s="66"/>
      <c r="E46" s="67"/>
      <c r="F46" s="40"/>
      <c r="G46" s="49"/>
      <c r="H46" s="50"/>
      <c r="I46" s="47"/>
      <c r="J46" s="60"/>
      <c r="K46" s="61"/>
      <c r="L46" s="55"/>
      <c r="M46" s="22"/>
      <c r="N46" s="26"/>
      <c r="O46" s="19"/>
      <c r="P46" s="22"/>
      <c r="Q46" s="26"/>
      <c r="R46" s="19"/>
      <c r="S46" s="22"/>
      <c r="T46" s="26"/>
      <c r="U46" s="19"/>
      <c r="V46" s="30"/>
      <c r="W46" s="34"/>
      <c r="X46" s="34"/>
      <c r="Y46" s="34"/>
      <c r="Z46" s="36"/>
      <c r="AA46" s="37"/>
    </row>
    <row r="47" spans="1:27" ht="15" x14ac:dyDescent="0.2">
      <c r="A47" s="6"/>
      <c r="B47" s="7" t="s">
        <v>73</v>
      </c>
      <c r="C47" s="11" t="s">
        <v>41</v>
      </c>
      <c r="D47" s="68">
        <v>29.195</v>
      </c>
      <c r="E47" s="69">
        <v>6</v>
      </c>
      <c r="F47" s="40">
        <v>5</v>
      </c>
      <c r="G47" s="49">
        <v>29.25</v>
      </c>
      <c r="H47" s="50">
        <v>1</v>
      </c>
      <c r="I47" s="47">
        <v>10</v>
      </c>
      <c r="J47" s="60">
        <v>27.05</v>
      </c>
      <c r="K47" s="61">
        <v>5</v>
      </c>
      <c r="L47" s="55">
        <v>6</v>
      </c>
      <c r="M47" s="23">
        <v>0</v>
      </c>
      <c r="N47" s="27"/>
      <c r="O47" s="20"/>
      <c r="P47" s="23">
        <v>0</v>
      </c>
      <c r="Q47" s="27"/>
      <c r="R47" s="20"/>
      <c r="S47" s="23">
        <v>0</v>
      </c>
      <c r="T47" s="27"/>
      <c r="U47" s="20"/>
      <c r="V47" s="29">
        <f t="shared" ref="V47:V57" si="6">SUM(R47,O47,L47,I47,F47,U47)</f>
        <v>21</v>
      </c>
      <c r="W47" s="35">
        <f>LARGE((D47,G47,J47,M47,P47,S47),1)</f>
        <v>29.25</v>
      </c>
      <c r="X47" s="35">
        <f>LARGE((D47,G47,J47,M47,P47,S47),2)</f>
        <v>29.195</v>
      </c>
      <c r="Y47" s="35">
        <f>LARGE((D47,G47,J47,M47,P47,S47),3)</f>
        <v>27.05</v>
      </c>
      <c r="Z47" s="33">
        <f t="shared" ref="Z47:Z57" si="7">SUM(W47:Y47)</f>
        <v>85.495000000000005</v>
      </c>
      <c r="AA47" s="1">
        <f t="shared" ref="AA47:AA57" si="8">RANK(Z47,Z$47:Z$58)</f>
        <v>1</v>
      </c>
    </row>
    <row r="48" spans="1:27" ht="15" x14ac:dyDescent="0.2">
      <c r="A48" s="6"/>
      <c r="B48" s="7" t="s">
        <v>71</v>
      </c>
      <c r="C48" s="11" t="s">
        <v>7</v>
      </c>
      <c r="D48" s="68">
        <v>35.275000000000006</v>
      </c>
      <c r="E48" s="69">
        <v>4</v>
      </c>
      <c r="F48" s="40">
        <v>7</v>
      </c>
      <c r="G48" s="49">
        <v>0</v>
      </c>
      <c r="H48" s="50"/>
      <c r="I48" s="47"/>
      <c r="J48" s="60">
        <v>36.54</v>
      </c>
      <c r="K48" s="61">
        <v>3</v>
      </c>
      <c r="L48" s="55">
        <v>8</v>
      </c>
      <c r="M48" s="23">
        <v>0</v>
      </c>
      <c r="N48" s="27"/>
      <c r="O48" s="20"/>
      <c r="P48" s="23">
        <v>0</v>
      </c>
      <c r="Q48" s="27"/>
      <c r="R48" s="20"/>
      <c r="S48" s="23">
        <v>0</v>
      </c>
      <c r="T48" s="27"/>
      <c r="U48" s="20"/>
      <c r="V48" s="29">
        <f t="shared" si="6"/>
        <v>15</v>
      </c>
      <c r="W48" s="35">
        <f>LARGE((D48,G48,J48,M48,P48,S48),1)</f>
        <v>36.54</v>
      </c>
      <c r="X48" s="35">
        <f>LARGE((D48,G48,J48,M48,P48,S48),2)</f>
        <v>35.275000000000006</v>
      </c>
      <c r="Y48" s="35">
        <f>LARGE((D48,G48,J48,M48,P48,S48),3)</f>
        <v>0</v>
      </c>
      <c r="Z48" s="33">
        <f t="shared" si="7"/>
        <v>71.814999999999998</v>
      </c>
      <c r="AA48" s="1">
        <f t="shared" si="8"/>
        <v>2</v>
      </c>
    </row>
    <row r="49" spans="1:27" ht="15" x14ac:dyDescent="0.2">
      <c r="A49" s="6"/>
      <c r="B49" s="7" t="s">
        <v>72</v>
      </c>
      <c r="C49" s="11" t="s">
        <v>49</v>
      </c>
      <c r="D49" s="68">
        <v>30.499999999999996</v>
      </c>
      <c r="E49" s="69">
        <v>5</v>
      </c>
      <c r="F49" s="40">
        <v>6</v>
      </c>
      <c r="G49" s="49">
        <v>0</v>
      </c>
      <c r="H49" s="50"/>
      <c r="I49" s="47"/>
      <c r="J49" s="60">
        <v>39.270000000000003</v>
      </c>
      <c r="K49" s="61">
        <v>2</v>
      </c>
      <c r="L49" s="55">
        <v>9</v>
      </c>
      <c r="M49" s="23">
        <v>0</v>
      </c>
      <c r="N49" s="27"/>
      <c r="O49" s="20"/>
      <c r="P49" s="23">
        <v>0</v>
      </c>
      <c r="Q49" s="27"/>
      <c r="R49" s="20"/>
      <c r="S49" s="23">
        <v>0</v>
      </c>
      <c r="T49" s="27"/>
      <c r="U49" s="20"/>
      <c r="V49" s="29">
        <f t="shared" si="6"/>
        <v>15</v>
      </c>
      <c r="W49" s="35">
        <f>LARGE((D49,G49,J49,M49,P49,S49),1)</f>
        <v>39.270000000000003</v>
      </c>
      <c r="X49" s="35">
        <f>LARGE((D49,G49,J49,M49,P49,S49),2)</f>
        <v>30.499999999999996</v>
      </c>
      <c r="Y49" s="35">
        <f>LARGE((D49,G49,J49,M49,P49,S49),3)</f>
        <v>0</v>
      </c>
      <c r="Z49" s="33">
        <f t="shared" si="7"/>
        <v>69.77</v>
      </c>
      <c r="AA49" s="1">
        <f t="shared" si="8"/>
        <v>3</v>
      </c>
    </row>
    <row r="50" spans="1:27" ht="15" x14ac:dyDescent="0.2">
      <c r="A50" s="6"/>
      <c r="B50" s="7" t="s">
        <v>69</v>
      </c>
      <c r="C50" s="11" t="s">
        <v>49</v>
      </c>
      <c r="D50" s="68">
        <v>67.34</v>
      </c>
      <c r="E50" s="69">
        <v>1</v>
      </c>
      <c r="F50" s="40">
        <v>10</v>
      </c>
      <c r="G50" s="49">
        <v>0</v>
      </c>
      <c r="H50" s="50"/>
      <c r="I50" s="47"/>
      <c r="J50" s="60">
        <v>0</v>
      </c>
      <c r="K50" s="61"/>
      <c r="L50" s="55"/>
      <c r="M50" s="23">
        <v>0</v>
      </c>
      <c r="N50" s="27"/>
      <c r="O50" s="20"/>
      <c r="P50" s="23">
        <v>0</v>
      </c>
      <c r="Q50" s="27"/>
      <c r="R50" s="20"/>
      <c r="S50" s="23">
        <v>0</v>
      </c>
      <c r="T50" s="27"/>
      <c r="U50" s="20"/>
      <c r="V50" s="29">
        <f t="shared" si="6"/>
        <v>10</v>
      </c>
      <c r="W50" s="35">
        <f>LARGE((D50,G50,J50,M50,P50,S50),1)</f>
        <v>67.34</v>
      </c>
      <c r="X50" s="35">
        <f>LARGE((D50,G50,J50,M50,P50,S50),2)</f>
        <v>0</v>
      </c>
      <c r="Y50" s="35">
        <f>LARGE((D50,G50,J50,M50,P50,S50),3)</f>
        <v>0</v>
      </c>
      <c r="Z50" s="33">
        <f t="shared" si="7"/>
        <v>67.34</v>
      </c>
      <c r="AA50" s="1">
        <f t="shared" si="8"/>
        <v>4</v>
      </c>
    </row>
    <row r="51" spans="1:27" ht="15" x14ac:dyDescent="0.2">
      <c r="A51" s="6"/>
      <c r="B51" s="7" t="s">
        <v>28</v>
      </c>
      <c r="C51" s="11" t="s">
        <v>37</v>
      </c>
      <c r="D51" s="68">
        <v>58.879999999999995</v>
      </c>
      <c r="E51" s="69">
        <v>2</v>
      </c>
      <c r="F51" s="40">
        <v>9</v>
      </c>
      <c r="G51" s="49">
        <v>0</v>
      </c>
      <c r="H51" s="50"/>
      <c r="I51" s="47"/>
      <c r="J51" s="60">
        <v>0</v>
      </c>
      <c r="K51" s="61"/>
      <c r="L51" s="55"/>
      <c r="M51" s="23">
        <v>0</v>
      </c>
      <c r="N51" s="27"/>
      <c r="O51" s="20"/>
      <c r="P51" s="23">
        <v>0</v>
      </c>
      <c r="Q51" s="27"/>
      <c r="R51" s="20"/>
      <c r="S51" s="23">
        <v>0</v>
      </c>
      <c r="T51" s="27"/>
      <c r="U51" s="20"/>
      <c r="V51" s="29">
        <f t="shared" si="6"/>
        <v>9</v>
      </c>
      <c r="W51" s="35">
        <f>LARGE((D51,G51,J51,M51,P51,S51),1)</f>
        <v>58.879999999999995</v>
      </c>
      <c r="X51" s="35">
        <f>LARGE((D51,G51,J51,M51,P51,S51),2)</f>
        <v>0</v>
      </c>
      <c r="Y51" s="35">
        <f>LARGE((D51,G51,J51,M51,P51,S51),3)</f>
        <v>0</v>
      </c>
      <c r="Z51" s="33">
        <f t="shared" si="7"/>
        <v>58.879999999999995</v>
      </c>
      <c r="AA51" s="1">
        <f t="shared" si="8"/>
        <v>5</v>
      </c>
    </row>
    <row r="52" spans="1:27" ht="15" x14ac:dyDescent="0.2">
      <c r="A52" s="6"/>
      <c r="B52" s="7" t="s">
        <v>107</v>
      </c>
      <c r="C52" s="11" t="s">
        <v>108</v>
      </c>
      <c r="D52" s="68">
        <v>0</v>
      </c>
      <c r="E52" s="69"/>
      <c r="F52" s="40"/>
      <c r="G52" s="49">
        <v>0</v>
      </c>
      <c r="H52" s="50"/>
      <c r="I52" s="47"/>
      <c r="J52" s="60">
        <v>44.35</v>
      </c>
      <c r="K52" s="61">
        <v>1</v>
      </c>
      <c r="L52" s="55">
        <v>10</v>
      </c>
      <c r="M52" s="23">
        <v>0</v>
      </c>
      <c r="N52" s="27"/>
      <c r="O52" s="20"/>
      <c r="P52" s="23">
        <v>0</v>
      </c>
      <c r="Q52" s="27"/>
      <c r="R52" s="20"/>
      <c r="S52" s="23">
        <v>0</v>
      </c>
      <c r="T52" s="27"/>
      <c r="U52" s="20"/>
      <c r="V52" s="29">
        <f t="shared" si="6"/>
        <v>10</v>
      </c>
      <c r="W52" s="35">
        <f>LARGE((D52,G52,J52,M52,P52,S52),1)</f>
        <v>44.35</v>
      </c>
      <c r="X52" s="35">
        <f>LARGE((D52,G52,J52,M52,P52,S52),2)</f>
        <v>0</v>
      </c>
      <c r="Y52" s="35">
        <f>LARGE((D52,G52,J52,M52,P52,S52),3)</f>
        <v>0</v>
      </c>
      <c r="Z52" s="33">
        <f t="shared" si="7"/>
        <v>44.35</v>
      </c>
      <c r="AA52" s="1">
        <f t="shared" si="8"/>
        <v>6</v>
      </c>
    </row>
    <row r="53" spans="1:27" ht="15" x14ac:dyDescent="0.2">
      <c r="A53" s="6"/>
      <c r="B53" s="7" t="s">
        <v>70</v>
      </c>
      <c r="C53" s="11" t="s">
        <v>40</v>
      </c>
      <c r="D53" s="68">
        <v>41.22</v>
      </c>
      <c r="E53" s="69">
        <v>3</v>
      </c>
      <c r="F53" s="40">
        <v>8</v>
      </c>
      <c r="G53" s="49">
        <v>0</v>
      </c>
      <c r="H53" s="50"/>
      <c r="I53" s="47"/>
      <c r="J53" s="60">
        <v>0</v>
      </c>
      <c r="K53" s="61"/>
      <c r="L53" s="55"/>
      <c r="M53" s="23">
        <v>0</v>
      </c>
      <c r="N53" s="27"/>
      <c r="O53" s="20"/>
      <c r="P53" s="23">
        <v>0</v>
      </c>
      <c r="Q53" s="27"/>
      <c r="R53" s="20"/>
      <c r="S53" s="23">
        <v>0</v>
      </c>
      <c r="T53" s="27"/>
      <c r="U53" s="20"/>
      <c r="V53" s="29">
        <f t="shared" si="6"/>
        <v>8</v>
      </c>
      <c r="W53" s="35">
        <f>LARGE((D53,G53,J53,M53,P53,S53),1)</f>
        <v>41.22</v>
      </c>
      <c r="X53" s="35">
        <f>LARGE((D53,G53,J53,M53,P53,S53),2)</f>
        <v>0</v>
      </c>
      <c r="Y53" s="35">
        <f>LARGE((D53,G53,J53,M53,P53,S53),3)</f>
        <v>0</v>
      </c>
      <c r="Z53" s="33">
        <f t="shared" si="7"/>
        <v>41.22</v>
      </c>
      <c r="AA53" s="1">
        <f t="shared" si="8"/>
        <v>7</v>
      </c>
    </row>
    <row r="54" spans="1:27" ht="15" x14ac:dyDescent="0.2">
      <c r="A54" s="6"/>
      <c r="B54" s="7" t="s">
        <v>109</v>
      </c>
      <c r="C54" s="11" t="s">
        <v>49</v>
      </c>
      <c r="D54" s="68">
        <v>0</v>
      </c>
      <c r="E54" s="69"/>
      <c r="F54" s="40"/>
      <c r="G54" s="49">
        <v>0</v>
      </c>
      <c r="H54" s="50"/>
      <c r="I54" s="47"/>
      <c r="J54" s="60">
        <v>34.61</v>
      </c>
      <c r="K54" s="61">
        <v>4</v>
      </c>
      <c r="L54" s="55">
        <v>7</v>
      </c>
      <c r="M54" s="23">
        <v>0</v>
      </c>
      <c r="N54" s="27"/>
      <c r="O54" s="20"/>
      <c r="P54" s="23">
        <v>0</v>
      </c>
      <c r="Q54" s="27"/>
      <c r="R54" s="20"/>
      <c r="S54" s="23">
        <v>0</v>
      </c>
      <c r="T54" s="27"/>
      <c r="U54" s="20"/>
      <c r="V54" s="29">
        <f t="shared" si="6"/>
        <v>7</v>
      </c>
      <c r="W54" s="35">
        <f>LARGE((D54,G54,J54,M54,P54,S54),1)</f>
        <v>34.61</v>
      </c>
      <c r="X54" s="35">
        <f>LARGE((D54,G54,J54,M54,P54,S54),2)</f>
        <v>0</v>
      </c>
      <c r="Y54" s="35">
        <f>LARGE((D54,G54,J54,M54,P54,S54),3)</f>
        <v>0</v>
      </c>
      <c r="Z54" s="33">
        <f t="shared" si="7"/>
        <v>34.61</v>
      </c>
      <c r="AA54" s="1">
        <f t="shared" si="8"/>
        <v>8</v>
      </c>
    </row>
    <row r="55" spans="1:27" ht="15" x14ac:dyDescent="0.2">
      <c r="A55" s="6"/>
      <c r="B55" s="7" t="s">
        <v>29</v>
      </c>
      <c r="C55" s="11" t="s">
        <v>37</v>
      </c>
      <c r="D55" s="68">
        <v>23.040000000000003</v>
      </c>
      <c r="E55" s="69">
        <v>7</v>
      </c>
      <c r="F55" s="40">
        <v>4</v>
      </c>
      <c r="G55" s="49">
        <v>0</v>
      </c>
      <c r="H55" s="50"/>
      <c r="I55" s="47"/>
      <c r="J55" s="60">
        <v>0</v>
      </c>
      <c r="K55" s="61"/>
      <c r="L55" s="55"/>
      <c r="M55" s="23">
        <v>0</v>
      </c>
      <c r="N55" s="27"/>
      <c r="O55" s="20"/>
      <c r="P55" s="23">
        <v>0</v>
      </c>
      <c r="Q55" s="27"/>
      <c r="R55" s="20"/>
      <c r="S55" s="23">
        <v>0</v>
      </c>
      <c r="T55" s="27"/>
      <c r="U55" s="20"/>
      <c r="V55" s="29">
        <f t="shared" si="6"/>
        <v>4</v>
      </c>
      <c r="W55" s="35">
        <f>LARGE((D55,G55,J55,M55,P55,S55),1)</f>
        <v>23.040000000000003</v>
      </c>
      <c r="X55" s="35">
        <f>LARGE((D55,G55,J55,M55,P55,S55),2)</f>
        <v>0</v>
      </c>
      <c r="Y55" s="35">
        <f>LARGE((D55,G55,J55,M55,P55,S55),3)</f>
        <v>0</v>
      </c>
      <c r="Z55" s="33">
        <f t="shared" si="7"/>
        <v>23.040000000000003</v>
      </c>
      <c r="AA55" s="1">
        <f t="shared" si="8"/>
        <v>9</v>
      </c>
    </row>
    <row r="56" spans="1:27" ht="15" x14ac:dyDescent="0.2">
      <c r="A56" s="6"/>
      <c r="B56" s="7" t="s">
        <v>74</v>
      </c>
      <c r="C56" s="11" t="s">
        <v>41</v>
      </c>
      <c r="D56" s="68">
        <v>8.1649999999999991</v>
      </c>
      <c r="E56" s="69">
        <v>8</v>
      </c>
      <c r="F56" s="40">
        <v>3</v>
      </c>
      <c r="G56" s="49">
        <v>0</v>
      </c>
      <c r="H56" s="50"/>
      <c r="I56" s="47"/>
      <c r="J56" s="60">
        <v>0</v>
      </c>
      <c r="K56" s="61"/>
      <c r="L56" s="55"/>
      <c r="M56" s="23">
        <v>0</v>
      </c>
      <c r="N56" s="27"/>
      <c r="O56" s="20"/>
      <c r="P56" s="23">
        <v>0</v>
      </c>
      <c r="Q56" s="27"/>
      <c r="R56" s="20"/>
      <c r="S56" s="23">
        <v>0</v>
      </c>
      <c r="T56" s="27"/>
      <c r="U56" s="20"/>
      <c r="V56" s="29">
        <f t="shared" si="6"/>
        <v>3</v>
      </c>
      <c r="W56" s="35">
        <f>LARGE((D56,G56,J56,M56,P56,S56),1)</f>
        <v>8.1649999999999991</v>
      </c>
      <c r="X56" s="35">
        <f>LARGE((D56,G56,J56,M56,P56,S56),2)</f>
        <v>0</v>
      </c>
      <c r="Y56" s="35">
        <f>LARGE((D56,G56,J56,M56,P56,S56),3)</f>
        <v>0</v>
      </c>
      <c r="Z56" s="33">
        <f t="shared" si="7"/>
        <v>8.1649999999999991</v>
      </c>
      <c r="AA56" s="1">
        <f t="shared" si="8"/>
        <v>10</v>
      </c>
    </row>
    <row r="57" spans="1:27" ht="15" x14ac:dyDescent="0.2">
      <c r="A57" s="6"/>
      <c r="B57" s="7" t="s">
        <v>75</v>
      </c>
      <c r="C57" s="11" t="s">
        <v>37</v>
      </c>
      <c r="D57" s="68">
        <v>1.0500000000000007</v>
      </c>
      <c r="E57" s="69">
        <v>9</v>
      </c>
      <c r="F57" s="40">
        <v>2</v>
      </c>
      <c r="G57" s="49">
        <v>0</v>
      </c>
      <c r="H57" s="50"/>
      <c r="I57" s="47"/>
      <c r="J57" s="60">
        <v>0</v>
      </c>
      <c r="K57" s="61"/>
      <c r="L57" s="55"/>
      <c r="M57" s="23">
        <v>0</v>
      </c>
      <c r="N57" s="27"/>
      <c r="O57" s="20"/>
      <c r="P57" s="23">
        <v>0</v>
      </c>
      <c r="Q57" s="27"/>
      <c r="R57" s="20"/>
      <c r="S57" s="23">
        <v>0</v>
      </c>
      <c r="T57" s="27"/>
      <c r="U57" s="20"/>
      <c r="V57" s="29">
        <f t="shared" si="6"/>
        <v>2</v>
      </c>
      <c r="W57" s="35">
        <f>LARGE((D57,G57,J57,M57,P57,S57),1)</f>
        <v>1.0500000000000007</v>
      </c>
      <c r="X57" s="35">
        <f>LARGE((D57,G57,J57,M57,P57,S57),2)</f>
        <v>0</v>
      </c>
      <c r="Y57" s="35">
        <f>LARGE((D57,G57,J57,M57,P57,S57),3)</f>
        <v>0</v>
      </c>
      <c r="Z57" s="33">
        <f t="shared" si="7"/>
        <v>1.0500000000000007</v>
      </c>
      <c r="AA57" s="1">
        <f t="shared" si="8"/>
        <v>11</v>
      </c>
    </row>
    <row r="58" spans="1:27" ht="15" x14ac:dyDescent="0.2">
      <c r="A58" s="6"/>
      <c r="B58" s="7"/>
      <c r="C58" s="11"/>
      <c r="D58" s="66"/>
      <c r="E58" s="69"/>
      <c r="F58" s="40"/>
      <c r="G58" s="49"/>
      <c r="H58" s="50"/>
      <c r="I58" s="47"/>
      <c r="J58" s="60"/>
      <c r="K58" s="61"/>
      <c r="L58" s="55"/>
      <c r="M58" s="23"/>
      <c r="N58" s="27"/>
      <c r="O58" s="20"/>
      <c r="P58" s="23"/>
      <c r="Q58" s="27"/>
      <c r="R58" s="20"/>
      <c r="S58" s="23"/>
      <c r="T58" s="27"/>
      <c r="U58" s="20"/>
      <c r="V58" s="29"/>
      <c r="W58" s="35"/>
      <c r="X58" s="35"/>
      <c r="Y58" s="35"/>
      <c r="Z58" s="33"/>
    </row>
    <row r="59" spans="1:27" s="2" customFormat="1" ht="14.25" x14ac:dyDescent="0.2">
      <c r="A59" s="5" t="s">
        <v>18</v>
      </c>
      <c r="B59" s="5"/>
      <c r="C59" s="10"/>
      <c r="D59" s="64"/>
      <c r="E59" s="65"/>
      <c r="F59" s="40"/>
      <c r="G59" s="49"/>
      <c r="H59" s="50"/>
      <c r="I59" s="47"/>
      <c r="J59" s="60"/>
      <c r="K59" s="61"/>
      <c r="L59" s="55"/>
      <c r="M59" s="22"/>
      <c r="N59" s="26"/>
      <c r="O59" s="19"/>
      <c r="P59" s="22"/>
      <c r="Q59" s="26"/>
      <c r="R59" s="19"/>
      <c r="S59" s="22"/>
      <c r="T59" s="26"/>
      <c r="U59" s="19"/>
      <c r="V59" s="30"/>
      <c r="W59" s="34"/>
      <c r="X59" s="34"/>
      <c r="Y59" s="34"/>
      <c r="Z59" s="36"/>
      <c r="AA59" s="37"/>
    </row>
    <row r="60" spans="1:27" ht="15" x14ac:dyDescent="0.2">
      <c r="A60" s="6"/>
      <c r="B60" s="7" t="s">
        <v>104</v>
      </c>
      <c r="C60" s="11" t="s">
        <v>101</v>
      </c>
      <c r="D60" s="66">
        <v>0</v>
      </c>
      <c r="E60" s="67"/>
      <c r="F60" s="40"/>
      <c r="G60" s="49">
        <v>0</v>
      </c>
      <c r="H60" s="50"/>
      <c r="I60" s="47"/>
      <c r="J60" s="60">
        <v>37.79</v>
      </c>
      <c r="K60" s="61">
        <v>1</v>
      </c>
      <c r="L60" s="55">
        <v>10</v>
      </c>
      <c r="M60" s="23"/>
      <c r="N60" s="27"/>
      <c r="O60" s="20"/>
      <c r="P60" s="23"/>
      <c r="Q60" s="27"/>
      <c r="R60" s="20"/>
      <c r="S60" s="23"/>
      <c r="T60" s="27"/>
      <c r="U60" s="20"/>
      <c r="V60" s="29">
        <f>SUM(R60,O60,L60,I60,F60,U60)</f>
        <v>10</v>
      </c>
      <c r="W60" s="35">
        <f>LARGE((D60,G60,J60,M60,P60,S60),1)</f>
        <v>37.79</v>
      </c>
      <c r="X60" s="35">
        <f>LARGE((D60,G60,J60,M60,P60,S60),2)</f>
        <v>0</v>
      </c>
      <c r="Y60" s="35">
        <f>LARGE((D60,G60,J60,M60,P60,S60),3)</f>
        <v>0</v>
      </c>
      <c r="Z60" s="33">
        <f>SUM(W60:Y60)</f>
        <v>37.79</v>
      </c>
      <c r="AA60" s="1">
        <f>RANK(Z60,Z$60:Z$61)</f>
        <v>1</v>
      </c>
    </row>
    <row r="61" spans="1:27" ht="15" x14ac:dyDescent="0.2">
      <c r="A61" s="6"/>
      <c r="B61" s="7" t="s">
        <v>105</v>
      </c>
      <c r="C61" s="11" t="s">
        <v>9</v>
      </c>
      <c r="D61" s="66">
        <v>0</v>
      </c>
      <c r="E61" s="67"/>
      <c r="F61" s="40"/>
      <c r="G61" s="49">
        <v>0</v>
      </c>
      <c r="H61" s="50"/>
      <c r="I61" s="47"/>
      <c r="J61" s="60">
        <v>24.31</v>
      </c>
      <c r="K61" s="61">
        <v>2</v>
      </c>
      <c r="L61" s="55">
        <v>9</v>
      </c>
      <c r="M61" s="23"/>
      <c r="N61" s="27"/>
      <c r="O61" s="20"/>
      <c r="P61" s="23"/>
      <c r="Q61" s="27"/>
      <c r="R61" s="20"/>
      <c r="S61" s="23"/>
      <c r="T61" s="27"/>
      <c r="U61" s="20"/>
      <c r="V61" s="29">
        <f>SUM(R61,O61,L61,I61,F61,U61)</f>
        <v>9</v>
      </c>
      <c r="W61" s="35">
        <f>LARGE((D61,G61,J61,M61,P61,S61),1)</f>
        <v>24.31</v>
      </c>
      <c r="X61" s="35">
        <f>LARGE((D61,G61,J61,M61,P61,S61),2)</f>
        <v>0</v>
      </c>
      <c r="Y61" s="35">
        <f>LARGE((D61,G61,J61,M61,P61,S61),3)</f>
        <v>0</v>
      </c>
      <c r="Z61" s="33">
        <f>SUM(W61:Y61)</f>
        <v>24.31</v>
      </c>
      <c r="AA61" s="1">
        <f>RANK(Z61,Z$60:Z$61)</f>
        <v>2</v>
      </c>
    </row>
    <row r="62" spans="1:27" ht="15" x14ac:dyDescent="0.2">
      <c r="A62" s="6"/>
      <c r="B62" s="7"/>
      <c r="C62" s="11"/>
      <c r="D62" s="66"/>
      <c r="E62" s="67"/>
      <c r="F62" s="40"/>
      <c r="G62" s="49"/>
      <c r="H62" s="50"/>
      <c r="I62" s="47"/>
      <c r="J62" s="60"/>
      <c r="K62" s="61"/>
      <c r="L62" s="55"/>
      <c r="M62" s="23"/>
      <c r="N62" s="27"/>
      <c r="O62" s="20"/>
      <c r="P62" s="23"/>
      <c r="Q62" s="27"/>
      <c r="R62" s="20"/>
      <c r="S62" s="23"/>
      <c r="T62" s="27"/>
      <c r="U62" s="20"/>
      <c r="V62" s="29"/>
      <c r="W62" s="35"/>
      <c r="X62" s="35"/>
      <c r="Y62" s="35"/>
      <c r="Z62" s="33"/>
    </row>
    <row r="63" spans="1:27" s="2" customFormat="1" ht="14.25" x14ac:dyDescent="0.2">
      <c r="A63" s="5" t="s">
        <v>19</v>
      </c>
      <c r="B63" s="5"/>
      <c r="C63" s="10"/>
      <c r="D63" s="64"/>
      <c r="E63" s="65"/>
      <c r="F63" s="40"/>
      <c r="G63" s="49"/>
      <c r="H63" s="50"/>
      <c r="I63" s="47"/>
      <c r="J63" s="60"/>
      <c r="K63" s="61"/>
      <c r="L63" s="55"/>
      <c r="M63" s="22"/>
      <c r="N63" s="26"/>
      <c r="O63" s="19"/>
      <c r="P63" s="22"/>
      <c r="Q63" s="26"/>
      <c r="R63" s="19"/>
      <c r="S63" s="22"/>
      <c r="T63" s="26"/>
      <c r="U63" s="19"/>
      <c r="V63" s="30"/>
      <c r="W63" s="34"/>
      <c r="X63" s="34"/>
      <c r="Y63" s="34"/>
      <c r="Z63" s="36"/>
      <c r="AA63" s="37"/>
    </row>
    <row r="64" spans="1:27" ht="15" x14ac:dyDescent="0.2">
      <c r="A64" s="6"/>
      <c r="B64" s="7" t="s">
        <v>10</v>
      </c>
      <c r="C64" s="11" t="s">
        <v>38</v>
      </c>
      <c r="D64" s="68">
        <v>87.125</v>
      </c>
      <c r="E64" s="69">
        <v>1</v>
      </c>
      <c r="F64" s="40">
        <v>10</v>
      </c>
      <c r="G64" s="49">
        <v>85.48</v>
      </c>
      <c r="H64" s="50">
        <v>1</v>
      </c>
      <c r="I64" s="47">
        <v>10</v>
      </c>
      <c r="J64" s="60">
        <v>74.040000000000006</v>
      </c>
      <c r="K64" s="61">
        <v>3</v>
      </c>
      <c r="L64" s="55">
        <v>8</v>
      </c>
      <c r="M64" s="23">
        <v>0</v>
      </c>
      <c r="N64" s="27"/>
      <c r="O64" s="20"/>
      <c r="P64" s="23">
        <v>0</v>
      </c>
      <c r="Q64" s="27"/>
      <c r="R64" s="20"/>
      <c r="S64" s="23">
        <v>0</v>
      </c>
      <c r="T64" s="27"/>
      <c r="U64" s="20"/>
      <c r="V64" s="29">
        <f>SUM(R64,O64,L64,I64,F64,U64)</f>
        <v>28</v>
      </c>
      <c r="W64" s="35">
        <f>LARGE((D64,G64,J64,M64,P64,S64),1)</f>
        <v>87.125</v>
      </c>
      <c r="X64" s="35">
        <f>LARGE((D64,G64,J64,M64,P64,S64),2)</f>
        <v>85.48</v>
      </c>
      <c r="Y64" s="35">
        <f>LARGE((D64,G64,J64,M64,P64,S64),3)</f>
        <v>74.040000000000006</v>
      </c>
      <c r="Z64" s="33">
        <f>SUM(W64:Y64)</f>
        <v>246.64500000000004</v>
      </c>
      <c r="AA64" s="1">
        <f>RANK(Z64,Z$64:Z$69)</f>
        <v>1</v>
      </c>
    </row>
    <row r="65" spans="1:27" ht="15" x14ac:dyDescent="0.2">
      <c r="A65" s="6"/>
      <c r="B65" s="7" t="s">
        <v>11</v>
      </c>
      <c r="C65" s="11" t="s">
        <v>38</v>
      </c>
      <c r="D65" s="68">
        <v>56.600000000000009</v>
      </c>
      <c r="E65" s="69">
        <v>3</v>
      </c>
      <c r="F65" s="40">
        <v>8</v>
      </c>
      <c r="G65" s="49">
        <v>73.849999999999994</v>
      </c>
      <c r="H65" s="50">
        <v>2</v>
      </c>
      <c r="I65" s="47">
        <v>9</v>
      </c>
      <c r="J65" s="60">
        <v>75.19</v>
      </c>
      <c r="K65" s="61">
        <v>2</v>
      </c>
      <c r="L65" s="55">
        <v>9</v>
      </c>
      <c r="M65" s="23">
        <v>0</v>
      </c>
      <c r="N65" s="27"/>
      <c r="O65" s="20"/>
      <c r="P65" s="23">
        <v>0</v>
      </c>
      <c r="Q65" s="27"/>
      <c r="R65" s="20"/>
      <c r="S65" s="23">
        <v>0</v>
      </c>
      <c r="T65" s="27"/>
      <c r="U65" s="20"/>
      <c r="V65" s="29">
        <f>SUM(R65,O65,L65,I65,F65,U65)</f>
        <v>26</v>
      </c>
      <c r="W65" s="35">
        <f>LARGE((D65,G65,J65,M65,P65,S65),1)</f>
        <v>75.19</v>
      </c>
      <c r="X65" s="35">
        <f>LARGE((D65,G65,J65,M65,P65,S65),2)</f>
        <v>73.849999999999994</v>
      </c>
      <c r="Y65" s="35">
        <f>LARGE((D65,G65,J65,M65,P65,S65),3)</f>
        <v>56.600000000000009</v>
      </c>
      <c r="Z65" s="33">
        <f>SUM(W65:Y65)</f>
        <v>205.64</v>
      </c>
      <c r="AA65" s="1">
        <f>RANK(Z65,Z$64:Z$69)</f>
        <v>2</v>
      </c>
    </row>
    <row r="66" spans="1:27" ht="15" x14ac:dyDescent="0.2">
      <c r="A66" s="6"/>
      <c r="B66" s="7" t="s">
        <v>76</v>
      </c>
      <c r="C66" s="11" t="s">
        <v>41</v>
      </c>
      <c r="D66" s="68">
        <v>71.350000000000009</v>
      </c>
      <c r="E66" s="69">
        <v>2</v>
      </c>
      <c r="F66" s="40">
        <v>9</v>
      </c>
      <c r="G66" s="49">
        <v>0</v>
      </c>
      <c r="H66" s="50"/>
      <c r="I66" s="47"/>
      <c r="J66" s="60">
        <v>73.349999999999994</v>
      </c>
      <c r="K66" s="61">
        <v>4</v>
      </c>
      <c r="L66" s="55">
        <v>7</v>
      </c>
      <c r="M66" s="23">
        <v>0</v>
      </c>
      <c r="N66" s="27"/>
      <c r="O66" s="20"/>
      <c r="P66" s="23">
        <v>0</v>
      </c>
      <c r="Q66" s="27"/>
      <c r="R66" s="20"/>
      <c r="S66" s="23">
        <v>0</v>
      </c>
      <c r="T66" s="27"/>
      <c r="U66" s="20"/>
      <c r="V66" s="29">
        <f>SUM(R66,O66,L66,I66,F66,U66)</f>
        <v>16</v>
      </c>
      <c r="W66" s="35">
        <f>LARGE((D66,G66,J66,M66,P66,S66),1)</f>
        <v>73.349999999999994</v>
      </c>
      <c r="X66" s="35">
        <f>LARGE((D66,G66,J66,M66,P66,S66),2)</f>
        <v>71.350000000000009</v>
      </c>
      <c r="Y66" s="35">
        <f>LARGE((D66,G66,J66,M66,P66,S66),3)</f>
        <v>0</v>
      </c>
      <c r="Z66" s="33">
        <f>SUM(W66:Y66)</f>
        <v>144.69999999999999</v>
      </c>
      <c r="AA66" s="1">
        <f>RANK(Z66,Z$64:Z$69)</f>
        <v>3</v>
      </c>
    </row>
    <row r="67" spans="1:27" ht="15" x14ac:dyDescent="0.2">
      <c r="A67" s="6"/>
      <c r="B67" s="7" t="s">
        <v>97</v>
      </c>
      <c r="C67" s="11" t="s">
        <v>38</v>
      </c>
      <c r="D67" s="66">
        <v>0</v>
      </c>
      <c r="E67" s="67"/>
      <c r="F67" s="40"/>
      <c r="G67" s="49">
        <v>63.78</v>
      </c>
      <c r="H67" s="50">
        <v>3</v>
      </c>
      <c r="I67" s="47">
        <v>8</v>
      </c>
      <c r="J67" s="60">
        <v>77.69</v>
      </c>
      <c r="K67" s="61">
        <v>1</v>
      </c>
      <c r="L67" s="55">
        <v>10</v>
      </c>
      <c r="M67" s="23">
        <v>0</v>
      </c>
      <c r="N67" s="27"/>
      <c r="O67" s="20"/>
      <c r="P67" s="23">
        <v>0</v>
      </c>
      <c r="Q67" s="27"/>
      <c r="R67" s="20"/>
      <c r="S67" s="23">
        <v>0</v>
      </c>
      <c r="T67" s="27"/>
      <c r="U67" s="20"/>
      <c r="V67" s="29">
        <f>SUM(R67,O67,L67,I67,F67,U67)</f>
        <v>18</v>
      </c>
      <c r="W67" s="35">
        <f>LARGE((D67,G67,J67,M67,P67,S67),1)</f>
        <v>77.69</v>
      </c>
      <c r="X67" s="35">
        <f>LARGE((D67,G67,J67,M67,P67,S67),2)</f>
        <v>63.78</v>
      </c>
      <c r="Y67" s="35">
        <f>LARGE((D67,G67,J67,M67,P67,S67),3)</f>
        <v>0</v>
      </c>
      <c r="Z67" s="33">
        <f>SUM(W67:Y67)</f>
        <v>141.47</v>
      </c>
      <c r="AA67" s="1">
        <f>RANK(Z67,Z$64:Z$69)</f>
        <v>4</v>
      </c>
    </row>
    <row r="68" spans="1:27" ht="15" x14ac:dyDescent="0.2">
      <c r="A68" s="6"/>
      <c r="B68" s="7" t="s">
        <v>77</v>
      </c>
      <c r="C68" s="11" t="s">
        <v>37</v>
      </c>
      <c r="D68" s="68">
        <v>45.575000000000003</v>
      </c>
      <c r="E68" s="69">
        <v>4</v>
      </c>
      <c r="F68" s="40">
        <v>7</v>
      </c>
      <c r="G68" s="49">
        <v>0</v>
      </c>
      <c r="H68" s="50"/>
      <c r="I68" s="47"/>
      <c r="J68" s="60">
        <v>53.6</v>
      </c>
      <c r="K68" s="61">
        <v>5</v>
      </c>
      <c r="L68" s="55">
        <v>6</v>
      </c>
      <c r="M68" s="23">
        <v>0</v>
      </c>
      <c r="N68" s="27"/>
      <c r="O68" s="20"/>
      <c r="P68" s="23">
        <v>0</v>
      </c>
      <c r="Q68" s="27"/>
      <c r="R68" s="20"/>
      <c r="S68" s="23">
        <v>0</v>
      </c>
      <c r="T68" s="27"/>
      <c r="U68" s="20"/>
      <c r="V68" s="29">
        <f>SUM(R68,O68,L68,I68,F68,U68)</f>
        <v>13</v>
      </c>
      <c r="W68" s="35">
        <f>LARGE((D68,G68,J68,M68,P68,S68),1)</f>
        <v>53.6</v>
      </c>
      <c r="X68" s="35">
        <f>LARGE((D68,G68,J68,M68,P68,S68),2)</f>
        <v>45.575000000000003</v>
      </c>
      <c r="Y68" s="35">
        <f>LARGE((D68,G68,J68,M68,P68,S68),3)</f>
        <v>0</v>
      </c>
      <c r="Z68" s="33">
        <f>SUM(W68:Y68)</f>
        <v>99.175000000000011</v>
      </c>
      <c r="AA68" s="1">
        <f>RANK(Z68,Z$64:Z$69)</f>
        <v>5</v>
      </c>
    </row>
    <row r="69" spans="1:27" ht="15" x14ac:dyDescent="0.2">
      <c r="A69" s="6"/>
      <c r="B69" s="7"/>
      <c r="C69" s="11"/>
      <c r="D69" s="66"/>
      <c r="E69" s="67"/>
      <c r="F69" s="40"/>
      <c r="G69" s="49"/>
      <c r="H69" s="50"/>
      <c r="I69" s="47"/>
      <c r="J69" s="60"/>
      <c r="K69" s="61"/>
      <c r="L69" s="55"/>
      <c r="M69" s="23"/>
      <c r="N69" s="27"/>
      <c r="O69" s="20"/>
      <c r="P69" s="23"/>
      <c r="Q69" s="27"/>
      <c r="R69" s="20"/>
      <c r="S69" s="23"/>
      <c r="T69" s="27"/>
      <c r="U69" s="20"/>
      <c r="V69" s="29"/>
      <c r="W69" s="35"/>
      <c r="X69" s="35"/>
      <c r="Y69" s="35"/>
      <c r="Z69" s="33"/>
    </row>
    <row r="70" spans="1:27" ht="14.25" x14ac:dyDescent="0.2">
      <c r="A70" s="5" t="s">
        <v>20</v>
      </c>
      <c r="B70" s="5"/>
      <c r="C70" s="10"/>
      <c r="D70" s="64"/>
      <c r="E70" s="65"/>
      <c r="F70" s="40"/>
      <c r="G70" s="49"/>
      <c r="H70" s="50"/>
      <c r="I70" s="47"/>
      <c r="J70" s="60"/>
      <c r="K70" s="61"/>
      <c r="L70" s="55"/>
      <c r="M70" s="22"/>
      <c r="N70" s="26"/>
      <c r="O70" s="19"/>
      <c r="P70" s="22"/>
      <c r="Q70" s="26"/>
      <c r="R70" s="19"/>
      <c r="S70" s="22"/>
      <c r="T70" s="26"/>
      <c r="U70" s="19"/>
      <c r="V70" s="30"/>
      <c r="W70" s="34"/>
      <c r="X70" s="34"/>
      <c r="Y70" s="34"/>
      <c r="Z70" s="36"/>
      <c r="AA70" s="37"/>
    </row>
    <row r="71" spans="1:27" ht="15" x14ac:dyDescent="0.2">
      <c r="A71" s="6"/>
      <c r="B71" s="7" t="s">
        <v>103</v>
      </c>
      <c r="C71" s="11" t="s">
        <v>49</v>
      </c>
      <c r="D71" s="68">
        <v>0</v>
      </c>
      <c r="E71" s="69"/>
      <c r="F71" s="40"/>
      <c r="G71" s="49">
        <v>0</v>
      </c>
      <c r="H71" s="50"/>
      <c r="I71" s="47"/>
      <c r="J71" s="60">
        <v>68.8</v>
      </c>
      <c r="K71" s="61">
        <v>1</v>
      </c>
      <c r="L71" s="55">
        <v>10</v>
      </c>
      <c r="M71" s="23"/>
      <c r="N71" s="27"/>
      <c r="O71" s="20"/>
      <c r="P71" s="23"/>
      <c r="Q71" s="27"/>
      <c r="R71" s="20"/>
      <c r="S71" s="23"/>
      <c r="T71" s="27"/>
      <c r="U71" s="20"/>
      <c r="V71" s="29">
        <f>SUM(R71,O71,L71,I71,F71,U71)</f>
        <v>10</v>
      </c>
      <c r="W71" s="35">
        <f>LARGE((D71,G71,J71,M71,P71,S71),1)</f>
        <v>68.8</v>
      </c>
      <c r="X71" s="35">
        <f>LARGE((D71,G71,J71,M71,P71,S71),2)</f>
        <v>0</v>
      </c>
      <c r="Y71" s="35">
        <f>LARGE((D71,G71,J71,M71,P71,S71),3)</f>
        <v>0</v>
      </c>
      <c r="Z71" s="33">
        <f>SUM(W71:Y71)</f>
        <v>68.8</v>
      </c>
      <c r="AA71" s="1">
        <f>RANK(Z71,Z$71:Z$73)</f>
        <v>1</v>
      </c>
    </row>
    <row r="72" spans="1:27" ht="15" x14ac:dyDescent="0.2">
      <c r="A72" s="6"/>
      <c r="B72" s="7" t="s">
        <v>91</v>
      </c>
      <c r="C72" s="11" t="s">
        <v>37</v>
      </c>
      <c r="D72" s="68">
        <v>38.484999999999999</v>
      </c>
      <c r="E72" s="69">
        <v>1</v>
      </c>
      <c r="F72" s="40">
        <v>10</v>
      </c>
      <c r="G72" s="49">
        <v>0</v>
      </c>
      <c r="H72" s="50"/>
      <c r="I72" s="47"/>
      <c r="J72" s="60">
        <v>0</v>
      </c>
      <c r="K72" s="61"/>
      <c r="L72" s="55"/>
      <c r="M72" s="23">
        <v>0</v>
      </c>
      <c r="N72" s="27"/>
      <c r="O72" s="20"/>
      <c r="P72" s="23">
        <v>0</v>
      </c>
      <c r="Q72" s="27"/>
      <c r="R72" s="20"/>
      <c r="S72" s="23">
        <v>0</v>
      </c>
      <c r="T72" s="27"/>
      <c r="U72" s="20"/>
      <c r="V72" s="29">
        <f>SUM(R72,O72,L72,I72,F72,U72)</f>
        <v>10</v>
      </c>
      <c r="W72" s="35">
        <f>LARGE((D72,G72,J72,M72,P72,S72),1)</f>
        <v>38.484999999999999</v>
      </c>
      <c r="X72" s="35">
        <f>LARGE((D72,G72,J72,M72,P72,S72),2)</f>
        <v>0</v>
      </c>
      <c r="Y72" s="35">
        <f>LARGE((D72,G72,J72,M72,P72,S72),3)</f>
        <v>0</v>
      </c>
      <c r="Z72" s="33">
        <f>SUM(W72:Y72)</f>
        <v>38.484999999999999</v>
      </c>
      <c r="AA72" s="1">
        <f>RANK(Z72,Z$71:Z$73)</f>
        <v>2</v>
      </c>
    </row>
    <row r="73" spans="1:27" ht="15" x14ac:dyDescent="0.2">
      <c r="A73" s="6"/>
      <c r="B73" s="7"/>
      <c r="C73" s="11"/>
      <c r="D73" s="68"/>
      <c r="E73" s="69"/>
      <c r="F73" s="40"/>
      <c r="G73" s="49"/>
      <c r="H73" s="50"/>
      <c r="I73" s="47"/>
      <c r="J73" s="60"/>
      <c r="K73" s="61"/>
      <c r="L73" s="55"/>
      <c r="M73" s="23"/>
      <c r="N73" s="27"/>
      <c r="O73" s="20"/>
      <c r="P73" s="23"/>
      <c r="Q73" s="27"/>
      <c r="R73" s="20"/>
      <c r="S73" s="23"/>
      <c r="T73" s="27"/>
      <c r="U73" s="20"/>
      <c r="V73" s="29"/>
      <c r="W73" s="35"/>
      <c r="X73" s="35"/>
      <c r="Y73" s="35"/>
      <c r="Z73" s="33"/>
    </row>
    <row r="74" spans="1:27" s="2" customFormat="1" ht="14.25" x14ac:dyDescent="0.2">
      <c r="A74" s="5" t="s">
        <v>78</v>
      </c>
      <c r="B74" s="5"/>
      <c r="C74" s="10"/>
      <c r="D74" s="64"/>
      <c r="E74" s="65"/>
      <c r="F74" s="40"/>
      <c r="G74" s="49"/>
      <c r="H74" s="50"/>
      <c r="I74" s="47"/>
      <c r="J74" s="60"/>
      <c r="K74" s="61"/>
      <c r="L74" s="55"/>
      <c r="M74" s="22"/>
      <c r="N74" s="26"/>
      <c r="O74" s="19"/>
      <c r="P74" s="22"/>
      <c r="Q74" s="26"/>
      <c r="R74" s="19"/>
      <c r="S74" s="22"/>
      <c r="T74" s="26"/>
      <c r="U74" s="19"/>
      <c r="V74" s="30"/>
      <c r="W74" s="34"/>
      <c r="X74" s="34"/>
      <c r="Y74" s="34"/>
      <c r="Z74" s="36"/>
      <c r="AA74" s="37"/>
    </row>
    <row r="75" spans="1:27" ht="15" x14ac:dyDescent="0.2">
      <c r="A75" s="6"/>
      <c r="B75" s="7" t="s">
        <v>80</v>
      </c>
      <c r="C75" s="11" t="s">
        <v>81</v>
      </c>
      <c r="D75" s="68">
        <v>191.36500000000001</v>
      </c>
      <c r="E75" s="69">
        <v>1</v>
      </c>
      <c r="F75" s="40">
        <v>10</v>
      </c>
      <c r="G75" s="49">
        <v>161.19</v>
      </c>
      <c r="H75" s="50">
        <v>1</v>
      </c>
      <c r="I75" s="47">
        <v>10</v>
      </c>
      <c r="J75" s="60">
        <v>172.63</v>
      </c>
      <c r="K75" s="61">
        <v>1</v>
      </c>
      <c r="L75" s="55">
        <v>10</v>
      </c>
      <c r="M75" s="23">
        <v>0</v>
      </c>
      <c r="N75" s="27"/>
      <c r="O75" s="20"/>
      <c r="P75" s="23">
        <v>0</v>
      </c>
      <c r="Q75" s="27"/>
      <c r="R75" s="20"/>
      <c r="S75" s="23">
        <v>0</v>
      </c>
      <c r="T75" s="27"/>
      <c r="U75" s="20"/>
      <c r="V75" s="29">
        <f t="shared" ref="V75:V81" si="9">SUM(R75,O75,L75,I75,F75,U75)</f>
        <v>30</v>
      </c>
      <c r="W75" s="35">
        <f>LARGE((D75,G75,J75,M75,P75,S75),1)</f>
        <v>191.36500000000001</v>
      </c>
      <c r="X75" s="35">
        <f>LARGE((D75,G75,J75,M75,P75,S75),2)</f>
        <v>172.63</v>
      </c>
      <c r="Y75" s="35">
        <f>LARGE((D75,G75,J75,M75,P75,S75),3)</f>
        <v>161.19</v>
      </c>
      <c r="Z75" s="33">
        <f t="shared" ref="Z75:Z81" si="10">SUM(W75:Y75)</f>
        <v>525.18499999999995</v>
      </c>
      <c r="AA75" s="1">
        <f t="shared" ref="AA75:AA81" si="11">RANK(Z75,Z$75:Z$81)</f>
        <v>1</v>
      </c>
    </row>
    <row r="76" spans="1:27" ht="15" x14ac:dyDescent="0.2">
      <c r="A76" s="6"/>
      <c r="B76" s="7" t="s">
        <v>84</v>
      </c>
      <c r="C76" s="11" t="s">
        <v>9</v>
      </c>
      <c r="D76" s="68">
        <v>133.28500000000003</v>
      </c>
      <c r="E76" s="69">
        <v>4</v>
      </c>
      <c r="F76" s="40">
        <v>7</v>
      </c>
      <c r="G76" s="49">
        <v>139.44</v>
      </c>
      <c r="H76" s="50">
        <v>3</v>
      </c>
      <c r="I76" s="47">
        <v>8</v>
      </c>
      <c r="J76" s="60">
        <v>134.38</v>
      </c>
      <c r="K76" s="61">
        <v>2</v>
      </c>
      <c r="L76" s="55">
        <v>9</v>
      </c>
      <c r="M76" s="23">
        <v>0</v>
      </c>
      <c r="N76" s="27"/>
      <c r="O76" s="20"/>
      <c r="P76" s="23">
        <v>0</v>
      </c>
      <c r="Q76" s="27"/>
      <c r="R76" s="20"/>
      <c r="S76" s="23">
        <v>0</v>
      </c>
      <c r="T76" s="27"/>
      <c r="U76" s="20"/>
      <c r="V76" s="29">
        <f t="shared" si="9"/>
        <v>24</v>
      </c>
      <c r="W76" s="35">
        <f>LARGE((D76,G76,J76,M76,P76,S76),1)</f>
        <v>139.44</v>
      </c>
      <c r="X76" s="35">
        <f>LARGE((D76,G76,J76,M76,P76,S76),2)</f>
        <v>134.38</v>
      </c>
      <c r="Y76" s="35">
        <f>LARGE((D76,G76,J76,M76,P76,S76),3)</f>
        <v>133.28500000000003</v>
      </c>
      <c r="Z76" s="33">
        <f t="shared" si="10"/>
        <v>407.10500000000002</v>
      </c>
      <c r="AA76" s="1">
        <f t="shared" si="11"/>
        <v>2</v>
      </c>
    </row>
    <row r="77" spans="1:27" ht="15" x14ac:dyDescent="0.2">
      <c r="A77" s="6"/>
      <c r="B77" s="7" t="s">
        <v>83</v>
      </c>
      <c r="C77" s="11" t="s">
        <v>38</v>
      </c>
      <c r="D77" s="68">
        <v>135.51</v>
      </c>
      <c r="E77" s="69">
        <v>3</v>
      </c>
      <c r="F77" s="40">
        <v>8</v>
      </c>
      <c r="G77" s="49">
        <v>150.18</v>
      </c>
      <c r="H77" s="50">
        <v>2</v>
      </c>
      <c r="I77" s="47">
        <v>9</v>
      </c>
      <c r="J77" s="60">
        <v>114.29</v>
      </c>
      <c r="K77" s="61">
        <v>4</v>
      </c>
      <c r="L77" s="55">
        <v>7</v>
      </c>
      <c r="M77" s="23">
        <v>0</v>
      </c>
      <c r="N77" s="27"/>
      <c r="O77" s="20"/>
      <c r="P77" s="23">
        <v>0</v>
      </c>
      <c r="Q77" s="27"/>
      <c r="R77" s="20"/>
      <c r="S77" s="23">
        <v>0</v>
      </c>
      <c r="T77" s="27"/>
      <c r="U77" s="20"/>
      <c r="V77" s="29">
        <f t="shared" si="9"/>
        <v>24</v>
      </c>
      <c r="W77" s="35">
        <f>LARGE((D77,G77,J77,M77,P77,S77),1)</f>
        <v>150.18</v>
      </c>
      <c r="X77" s="35">
        <f>LARGE((D77,G77,J77,M77,P77,S77),2)</f>
        <v>135.51</v>
      </c>
      <c r="Y77" s="35">
        <f>LARGE((D77,G77,J77,M77,P77,S77),3)</f>
        <v>114.29</v>
      </c>
      <c r="Z77" s="33">
        <f t="shared" si="10"/>
        <v>399.98</v>
      </c>
      <c r="AA77" s="1">
        <f t="shared" si="11"/>
        <v>3</v>
      </c>
    </row>
    <row r="78" spans="1:27" ht="15" x14ac:dyDescent="0.2">
      <c r="A78" s="6"/>
      <c r="B78" s="7" t="s">
        <v>86</v>
      </c>
      <c r="C78" s="11" t="s">
        <v>38</v>
      </c>
      <c r="D78" s="68">
        <v>94.72999999999999</v>
      </c>
      <c r="E78" s="69">
        <v>6</v>
      </c>
      <c r="F78" s="40">
        <v>5</v>
      </c>
      <c r="G78" s="49">
        <v>114.64</v>
      </c>
      <c r="H78" s="50">
        <v>4</v>
      </c>
      <c r="I78" s="47">
        <v>7</v>
      </c>
      <c r="J78" s="60">
        <v>116.44</v>
      </c>
      <c r="K78" s="61">
        <v>3</v>
      </c>
      <c r="L78" s="55">
        <v>8</v>
      </c>
      <c r="M78" s="23">
        <v>0</v>
      </c>
      <c r="N78" s="27"/>
      <c r="O78" s="20"/>
      <c r="P78" s="23">
        <v>0</v>
      </c>
      <c r="Q78" s="27"/>
      <c r="R78" s="20"/>
      <c r="S78" s="23">
        <v>0</v>
      </c>
      <c r="T78" s="27"/>
      <c r="U78" s="20"/>
      <c r="V78" s="29">
        <f t="shared" si="9"/>
        <v>20</v>
      </c>
      <c r="W78" s="35">
        <f>LARGE((D78,G78,J78,M78,P78,S78),1)</f>
        <v>116.44</v>
      </c>
      <c r="X78" s="35">
        <f>LARGE((D78,G78,J78,M78,P78,S78),2)</f>
        <v>114.64</v>
      </c>
      <c r="Y78" s="35">
        <f>LARGE((D78,G78,J78,M78,P78,S78),3)</f>
        <v>94.72999999999999</v>
      </c>
      <c r="Z78" s="33">
        <f t="shared" si="10"/>
        <v>325.80999999999995</v>
      </c>
      <c r="AA78" s="1">
        <f t="shared" si="11"/>
        <v>4</v>
      </c>
    </row>
    <row r="79" spans="1:27" ht="15" x14ac:dyDescent="0.2">
      <c r="A79" s="6"/>
      <c r="B79" s="7" t="s">
        <v>82</v>
      </c>
      <c r="C79" s="8" t="s">
        <v>7</v>
      </c>
      <c r="D79" s="68">
        <v>149.94</v>
      </c>
      <c r="E79" s="69">
        <v>2</v>
      </c>
      <c r="F79" s="40">
        <v>9</v>
      </c>
      <c r="G79" s="49">
        <v>0</v>
      </c>
      <c r="H79" s="50"/>
      <c r="I79" s="47"/>
      <c r="J79" s="60">
        <v>0</v>
      </c>
      <c r="K79" s="61"/>
      <c r="L79" s="55"/>
      <c r="M79" s="23">
        <v>0</v>
      </c>
      <c r="N79" s="27"/>
      <c r="O79" s="20"/>
      <c r="P79" s="23">
        <v>0</v>
      </c>
      <c r="Q79" s="27"/>
      <c r="R79" s="20"/>
      <c r="S79" s="23">
        <v>0</v>
      </c>
      <c r="T79" s="27"/>
      <c r="U79" s="20"/>
      <c r="V79" s="29">
        <f t="shared" si="9"/>
        <v>9</v>
      </c>
      <c r="W79" s="35">
        <f>LARGE((D79,G79,J79,M79,P79,S79),1)</f>
        <v>149.94</v>
      </c>
      <c r="X79" s="35">
        <f>LARGE((D79,G79,J79,M79,P79,S79),2)</f>
        <v>0</v>
      </c>
      <c r="Y79" s="35">
        <f>LARGE((D79,G79,J79,M79,P79,S79),3)</f>
        <v>0</v>
      </c>
      <c r="Z79" s="33">
        <f t="shared" si="10"/>
        <v>149.94</v>
      </c>
      <c r="AA79" s="1">
        <f t="shared" si="11"/>
        <v>5</v>
      </c>
    </row>
    <row r="80" spans="1:27" ht="15" x14ac:dyDescent="0.2">
      <c r="A80" s="6"/>
      <c r="B80" s="7" t="s">
        <v>85</v>
      </c>
      <c r="C80" s="11" t="s">
        <v>40</v>
      </c>
      <c r="D80" s="68">
        <v>122.89999999999999</v>
      </c>
      <c r="E80" s="69">
        <v>5</v>
      </c>
      <c r="F80" s="40">
        <v>6</v>
      </c>
      <c r="G80" s="49">
        <v>0</v>
      </c>
      <c r="H80" s="50"/>
      <c r="I80" s="47"/>
      <c r="J80" s="60">
        <v>0</v>
      </c>
      <c r="K80" s="61"/>
      <c r="L80" s="55"/>
      <c r="M80" s="23">
        <v>0</v>
      </c>
      <c r="N80" s="27"/>
      <c r="O80" s="20"/>
      <c r="P80" s="23">
        <v>0</v>
      </c>
      <c r="Q80" s="27"/>
      <c r="R80" s="20"/>
      <c r="S80" s="23">
        <v>0</v>
      </c>
      <c r="T80" s="27"/>
      <c r="U80" s="20"/>
      <c r="V80" s="29">
        <f t="shared" si="9"/>
        <v>6</v>
      </c>
      <c r="W80" s="35">
        <f>LARGE((D80,G80,J80,M80,P80,S80),1)</f>
        <v>122.89999999999999</v>
      </c>
      <c r="X80" s="35">
        <f>LARGE((D80,G80,J80,M80,P80,S80),2)</f>
        <v>0</v>
      </c>
      <c r="Y80" s="35">
        <f>LARGE((D80,G80,J80,M80,P80,S80),3)</f>
        <v>0</v>
      </c>
      <c r="Z80" s="33">
        <f t="shared" si="10"/>
        <v>122.89999999999999</v>
      </c>
      <c r="AA80" s="1">
        <f t="shared" si="11"/>
        <v>6</v>
      </c>
    </row>
    <row r="81" spans="1:27" ht="15" x14ac:dyDescent="0.2">
      <c r="A81" s="6"/>
      <c r="B81" s="7" t="s">
        <v>113</v>
      </c>
      <c r="C81" s="11" t="s">
        <v>101</v>
      </c>
      <c r="D81" s="68">
        <v>0</v>
      </c>
      <c r="E81" s="69"/>
      <c r="F81" s="40"/>
      <c r="G81" s="49">
        <v>0</v>
      </c>
      <c r="H81" s="50"/>
      <c r="I81" s="47"/>
      <c r="J81" s="60">
        <v>83.11</v>
      </c>
      <c r="K81" s="61">
        <v>5</v>
      </c>
      <c r="L81" s="55">
        <v>6</v>
      </c>
      <c r="M81" s="23">
        <v>0</v>
      </c>
      <c r="N81" s="27"/>
      <c r="O81" s="20"/>
      <c r="P81" s="23">
        <v>0</v>
      </c>
      <c r="Q81" s="27"/>
      <c r="R81" s="20"/>
      <c r="S81" s="23">
        <v>0</v>
      </c>
      <c r="T81" s="27"/>
      <c r="U81" s="20"/>
      <c r="V81" s="29">
        <f t="shared" si="9"/>
        <v>6</v>
      </c>
      <c r="W81" s="35">
        <f>LARGE((D81,G81,J81,M81,P81,S81),1)</f>
        <v>83.11</v>
      </c>
      <c r="X81" s="35">
        <f>LARGE((D81,G81,J81,M81,P81,S81),2)</f>
        <v>0</v>
      </c>
      <c r="Y81" s="35">
        <f>LARGE((D81,G81,J81,M81,P81,S81),3)</f>
        <v>0</v>
      </c>
      <c r="Z81" s="33">
        <f t="shared" si="10"/>
        <v>83.11</v>
      </c>
      <c r="AA81" s="1">
        <f t="shared" si="11"/>
        <v>7</v>
      </c>
    </row>
    <row r="82" spans="1:27" ht="15" x14ac:dyDescent="0.2">
      <c r="A82" s="6"/>
      <c r="B82" s="7"/>
      <c r="C82" s="11"/>
      <c r="D82" s="68"/>
      <c r="E82" s="69"/>
      <c r="F82" s="40"/>
      <c r="G82" s="49"/>
      <c r="H82" s="50"/>
      <c r="I82" s="47"/>
      <c r="J82" s="60"/>
      <c r="K82" s="61"/>
      <c r="L82" s="55"/>
      <c r="M82" s="23"/>
      <c r="N82" s="27"/>
      <c r="O82" s="20"/>
      <c r="P82" s="23"/>
      <c r="Q82" s="27"/>
      <c r="R82" s="20"/>
      <c r="S82" s="23"/>
      <c r="T82" s="27"/>
      <c r="U82" s="20"/>
      <c r="V82" s="29"/>
      <c r="W82" s="35"/>
      <c r="X82" s="35"/>
      <c r="Y82" s="35"/>
      <c r="Z82" s="33"/>
    </row>
    <row r="83" spans="1:27" s="2" customFormat="1" ht="14.25" x14ac:dyDescent="0.2">
      <c r="A83" s="5" t="s">
        <v>79</v>
      </c>
      <c r="B83" s="5"/>
      <c r="C83" s="10"/>
      <c r="D83" s="64"/>
      <c r="E83" s="65"/>
      <c r="F83" s="40"/>
      <c r="G83" s="49"/>
      <c r="H83" s="50"/>
      <c r="I83" s="47"/>
      <c r="J83" s="60"/>
      <c r="K83" s="61"/>
      <c r="L83" s="55"/>
      <c r="M83" s="22"/>
      <c r="N83" s="26"/>
      <c r="O83" s="19"/>
      <c r="P83" s="22"/>
      <c r="Q83" s="26"/>
      <c r="R83" s="19"/>
      <c r="S83" s="22"/>
      <c r="T83" s="26"/>
      <c r="U83" s="19"/>
      <c r="V83" s="30"/>
      <c r="W83" s="34"/>
      <c r="X83" s="34"/>
      <c r="Y83" s="34"/>
      <c r="Z83" s="36"/>
      <c r="AA83" s="37"/>
    </row>
    <row r="84" spans="1:27" ht="15" x14ac:dyDescent="0.2">
      <c r="A84" s="6"/>
      <c r="B84" s="7" t="s">
        <v>87</v>
      </c>
      <c r="C84" s="8" t="s">
        <v>7</v>
      </c>
      <c r="D84" s="68">
        <v>170.66</v>
      </c>
      <c r="E84" s="69">
        <v>1</v>
      </c>
      <c r="F84" s="40">
        <v>10</v>
      </c>
      <c r="G84" s="49">
        <v>142.30000000000001</v>
      </c>
      <c r="H84" s="50">
        <v>1</v>
      </c>
      <c r="I84" s="47">
        <v>10</v>
      </c>
      <c r="J84" s="60">
        <v>173.18</v>
      </c>
      <c r="K84" s="61">
        <v>1</v>
      </c>
      <c r="L84" s="55">
        <v>10</v>
      </c>
      <c r="M84" s="23">
        <v>0</v>
      </c>
      <c r="N84" s="27"/>
      <c r="O84" s="20"/>
      <c r="P84" s="23">
        <v>0</v>
      </c>
      <c r="Q84" s="27"/>
      <c r="R84" s="20"/>
      <c r="S84" s="23">
        <v>0</v>
      </c>
      <c r="T84" s="27"/>
      <c r="U84" s="20"/>
      <c r="V84" s="29">
        <f t="shared" ref="V84:V89" si="12">SUM(R84,O84,L84,I84,F84,U84)</f>
        <v>30</v>
      </c>
      <c r="W84" s="35">
        <f>LARGE((D84,G84,J84,M84,P84,S84),1)</f>
        <v>173.18</v>
      </c>
      <c r="X84" s="35">
        <f>LARGE((D84,G84,J84,M84,P84,S84),2)</f>
        <v>170.66</v>
      </c>
      <c r="Y84" s="35">
        <f>LARGE((D84,G84,J84,M84,P84,S84),3)</f>
        <v>142.30000000000001</v>
      </c>
      <c r="Z84" s="33">
        <f t="shared" ref="Z84:Z89" si="13">SUM(W84:Y84)</f>
        <v>486.14000000000004</v>
      </c>
      <c r="AA84" s="1">
        <f t="shared" ref="AA84:AA89" si="14">RANK(Z84,Z$84:Z$90)</f>
        <v>1</v>
      </c>
    </row>
    <row r="85" spans="1:27" ht="15" x14ac:dyDescent="0.2">
      <c r="A85" s="6"/>
      <c r="B85" s="7" t="s">
        <v>88</v>
      </c>
      <c r="C85" s="11" t="s">
        <v>41</v>
      </c>
      <c r="D85" s="68">
        <v>106.6</v>
      </c>
      <c r="E85" s="69">
        <v>2</v>
      </c>
      <c r="F85" s="40">
        <v>9</v>
      </c>
      <c r="G85" s="49">
        <v>105.4</v>
      </c>
      <c r="H85" s="50">
        <v>2</v>
      </c>
      <c r="I85" s="47">
        <v>9</v>
      </c>
      <c r="J85" s="60">
        <v>108.7</v>
      </c>
      <c r="K85" s="61">
        <v>2</v>
      </c>
      <c r="L85" s="55">
        <v>9</v>
      </c>
      <c r="M85" s="23">
        <v>0</v>
      </c>
      <c r="N85" s="27"/>
      <c r="O85" s="20"/>
      <c r="P85" s="23">
        <v>0</v>
      </c>
      <c r="Q85" s="27"/>
      <c r="R85" s="20"/>
      <c r="S85" s="23">
        <v>0</v>
      </c>
      <c r="T85" s="27"/>
      <c r="U85" s="20"/>
      <c r="V85" s="29">
        <f t="shared" si="12"/>
        <v>27</v>
      </c>
      <c r="W85" s="35">
        <f>LARGE((D85,G85,J85,M85,P85,S85),1)</f>
        <v>108.7</v>
      </c>
      <c r="X85" s="35">
        <f>LARGE((D85,G85,J85,M85,P85,S85),2)</f>
        <v>106.6</v>
      </c>
      <c r="Y85" s="35">
        <f>LARGE((D85,G85,J85,M85,P85,S85),3)</f>
        <v>105.4</v>
      </c>
      <c r="Z85" s="33">
        <f t="shared" si="13"/>
        <v>320.70000000000005</v>
      </c>
      <c r="AA85" s="1">
        <f t="shared" si="14"/>
        <v>2</v>
      </c>
    </row>
    <row r="86" spans="1:27" ht="15" x14ac:dyDescent="0.2">
      <c r="A86" s="6"/>
      <c r="B86" s="7" t="s">
        <v>89</v>
      </c>
      <c r="C86" s="11" t="s">
        <v>37</v>
      </c>
      <c r="D86" s="68">
        <v>80.025000000000006</v>
      </c>
      <c r="E86" s="69">
        <v>3</v>
      </c>
      <c r="F86" s="40">
        <v>8</v>
      </c>
      <c r="G86" s="49">
        <v>0</v>
      </c>
      <c r="H86" s="50"/>
      <c r="I86" s="47"/>
      <c r="J86" s="60">
        <v>69.489999999999995</v>
      </c>
      <c r="K86" s="61">
        <v>4</v>
      </c>
      <c r="L86" s="55">
        <v>7</v>
      </c>
      <c r="M86" s="23">
        <v>0</v>
      </c>
      <c r="N86" s="27"/>
      <c r="O86" s="20"/>
      <c r="P86" s="23">
        <v>0</v>
      </c>
      <c r="Q86" s="27"/>
      <c r="R86" s="20"/>
      <c r="S86" s="23">
        <v>0</v>
      </c>
      <c r="T86" s="27"/>
      <c r="U86" s="20"/>
      <c r="V86" s="29">
        <f t="shared" si="12"/>
        <v>15</v>
      </c>
      <c r="W86" s="35">
        <f>LARGE((D86,G86,J86,M86,P86,S86),1)</f>
        <v>80.025000000000006</v>
      </c>
      <c r="X86" s="35">
        <f>LARGE((D86,G86,J86,M86,P86,S86),2)</f>
        <v>69.489999999999995</v>
      </c>
      <c r="Y86" s="35">
        <f>LARGE((D86,G86,J86,M86,P86,S86),3)</f>
        <v>0</v>
      </c>
      <c r="Z86" s="33">
        <f t="shared" si="13"/>
        <v>149.51499999999999</v>
      </c>
      <c r="AA86" s="1">
        <f t="shared" si="14"/>
        <v>3</v>
      </c>
    </row>
    <row r="87" spans="1:27" ht="15" x14ac:dyDescent="0.2">
      <c r="A87" s="6"/>
      <c r="B87" s="7" t="s">
        <v>111</v>
      </c>
      <c r="C87" s="11" t="s">
        <v>112</v>
      </c>
      <c r="D87" s="68">
        <v>0</v>
      </c>
      <c r="E87" s="69"/>
      <c r="F87" s="40"/>
      <c r="G87" s="49">
        <v>0</v>
      </c>
      <c r="H87" s="50"/>
      <c r="I87" s="47"/>
      <c r="J87" s="60">
        <v>107.43</v>
      </c>
      <c r="K87" s="61">
        <v>3</v>
      </c>
      <c r="L87" s="55">
        <v>8</v>
      </c>
      <c r="M87" s="23">
        <v>0</v>
      </c>
      <c r="N87" s="27"/>
      <c r="O87" s="20"/>
      <c r="P87" s="23">
        <v>0</v>
      </c>
      <c r="Q87" s="27"/>
      <c r="R87" s="20"/>
      <c r="S87" s="23">
        <v>0</v>
      </c>
      <c r="T87" s="27"/>
      <c r="U87" s="20"/>
      <c r="V87" s="29">
        <f t="shared" si="12"/>
        <v>8</v>
      </c>
      <c r="W87" s="35">
        <f>LARGE((D87,G87,J87,M87,P87,S87),1)</f>
        <v>107.43</v>
      </c>
      <c r="X87" s="35">
        <f>LARGE((D87,G87,J87,M87,P87,S87),2)</f>
        <v>0</v>
      </c>
      <c r="Y87" s="35">
        <f>LARGE((D87,G87,J87,M87,P87,S87),3)</f>
        <v>0</v>
      </c>
      <c r="Z87" s="33">
        <f t="shared" si="13"/>
        <v>107.43</v>
      </c>
      <c r="AA87" s="1">
        <f t="shared" si="14"/>
        <v>4</v>
      </c>
    </row>
    <row r="88" spans="1:27" ht="15" x14ac:dyDescent="0.2">
      <c r="A88" s="6"/>
      <c r="B88" s="7" t="s">
        <v>110</v>
      </c>
      <c r="C88" s="11" t="s">
        <v>49</v>
      </c>
      <c r="D88" s="68">
        <v>0</v>
      </c>
      <c r="E88" s="69"/>
      <c r="F88" s="40"/>
      <c r="G88" s="49">
        <v>0</v>
      </c>
      <c r="H88" s="50"/>
      <c r="I88" s="47"/>
      <c r="J88" s="60">
        <v>59.56</v>
      </c>
      <c r="K88" s="61">
        <v>5</v>
      </c>
      <c r="L88" s="55">
        <v>6</v>
      </c>
      <c r="M88" s="23">
        <v>0</v>
      </c>
      <c r="N88" s="27"/>
      <c r="O88" s="20"/>
      <c r="P88" s="23">
        <v>0</v>
      </c>
      <c r="Q88" s="27"/>
      <c r="R88" s="20"/>
      <c r="S88" s="23">
        <v>0</v>
      </c>
      <c r="T88" s="27"/>
      <c r="U88" s="20"/>
      <c r="V88" s="29">
        <f t="shared" si="12"/>
        <v>6</v>
      </c>
      <c r="W88" s="35">
        <f>LARGE((D88,G88,J88,M88,P88,S88),1)</f>
        <v>59.56</v>
      </c>
      <c r="X88" s="35">
        <f>LARGE((D88,G88,J88,M88,P88,S88),2)</f>
        <v>0</v>
      </c>
      <c r="Y88" s="35">
        <f>LARGE((D88,G88,J88,M88,P88,S88),3)</f>
        <v>0</v>
      </c>
      <c r="Z88" s="33">
        <f t="shared" si="13"/>
        <v>59.56</v>
      </c>
      <c r="AA88" s="1">
        <f t="shared" si="14"/>
        <v>5</v>
      </c>
    </row>
    <row r="89" spans="1:27" ht="15" x14ac:dyDescent="0.2">
      <c r="A89" s="6"/>
      <c r="B89" s="7" t="s">
        <v>90</v>
      </c>
      <c r="C89" s="11" t="s">
        <v>37</v>
      </c>
      <c r="D89" s="68">
        <v>56.519999999999996</v>
      </c>
      <c r="E89" s="69">
        <v>4</v>
      </c>
      <c r="F89" s="40">
        <v>7</v>
      </c>
      <c r="G89" s="49">
        <v>0</v>
      </c>
      <c r="H89" s="50"/>
      <c r="I89" s="47"/>
      <c r="J89" s="60">
        <v>0</v>
      </c>
      <c r="K89" s="61"/>
      <c r="L89" s="55"/>
      <c r="M89" s="23">
        <v>0</v>
      </c>
      <c r="N89" s="27"/>
      <c r="O89" s="20"/>
      <c r="P89" s="23">
        <v>0</v>
      </c>
      <c r="Q89" s="27"/>
      <c r="R89" s="20"/>
      <c r="S89" s="23">
        <v>0</v>
      </c>
      <c r="T89" s="27"/>
      <c r="U89" s="20"/>
      <c r="V89" s="29">
        <f t="shared" si="12"/>
        <v>7</v>
      </c>
      <c r="W89" s="35">
        <f>LARGE((D89,G89,J89,M89,P89,S89),1)</f>
        <v>56.519999999999996</v>
      </c>
      <c r="X89" s="35">
        <f>LARGE((D89,G89,J89,M89,P89,S89),2)</f>
        <v>0</v>
      </c>
      <c r="Y89" s="35">
        <f>LARGE((D89,G89,J89,M89,P89,S89),3)</f>
        <v>0</v>
      </c>
      <c r="Z89" s="33">
        <f t="shared" si="13"/>
        <v>56.519999999999996</v>
      </c>
      <c r="AA89" s="1">
        <f t="shared" si="14"/>
        <v>6</v>
      </c>
    </row>
    <row r="90" spans="1:27" ht="15" x14ac:dyDescent="0.2">
      <c r="A90" s="6"/>
      <c r="B90" s="7"/>
      <c r="C90" s="11"/>
      <c r="D90" s="66"/>
      <c r="E90" s="67"/>
      <c r="F90" s="40"/>
      <c r="G90" s="49"/>
      <c r="H90" s="50"/>
      <c r="I90" s="47"/>
      <c r="J90" s="60"/>
      <c r="K90" s="61"/>
      <c r="L90" s="55"/>
      <c r="M90" s="23"/>
      <c r="N90" s="27"/>
      <c r="O90" s="20"/>
      <c r="P90" s="23"/>
      <c r="Q90" s="27"/>
      <c r="R90" s="20"/>
      <c r="S90" s="23"/>
      <c r="T90" s="27"/>
      <c r="U90" s="20"/>
      <c r="V90" s="29"/>
      <c r="W90" s="35"/>
      <c r="X90" s="35"/>
      <c r="Y90" s="35"/>
      <c r="Z90" s="33"/>
    </row>
    <row r="91" spans="1:27" s="2" customFormat="1" ht="14.25" x14ac:dyDescent="0.2">
      <c r="A91" s="5" t="s">
        <v>21</v>
      </c>
      <c r="B91" s="5"/>
      <c r="C91" s="10"/>
      <c r="D91" s="64"/>
      <c r="E91" s="65"/>
      <c r="F91" s="40"/>
      <c r="G91" s="49"/>
      <c r="H91" s="50"/>
      <c r="I91" s="47"/>
      <c r="J91" s="60"/>
      <c r="K91" s="61"/>
      <c r="L91" s="55"/>
      <c r="M91" s="22"/>
      <c r="N91" s="26"/>
      <c r="O91" s="19"/>
      <c r="P91" s="22"/>
      <c r="Q91" s="26"/>
      <c r="R91" s="19"/>
      <c r="S91" s="22"/>
      <c r="T91" s="26"/>
      <c r="U91" s="19"/>
      <c r="V91" s="30"/>
      <c r="W91" s="34"/>
      <c r="X91" s="34"/>
      <c r="Y91" s="34"/>
      <c r="Z91" s="36"/>
      <c r="AA91" s="37"/>
    </row>
    <row r="92" spans="1:27" ht="15" x14ac:dyDescent="0.2">
      <c r="A92" s="6"/>
      <c r="B92" s="7" t="s">
        <v>94</v>
      </c>
      <c r="C92" s="11" t="s">
        <v>7</v>
      </c>
      <c r="D92" s="68">
        <v>146.1</v>
      </c>
      <c r="E92" s="69">
        <v>2</v>
      </c>
      <c r="F92" s="40">
        <v>9</v>
      </c>
      <c r="G92" s="49">
        <v>154.46</v>
      </c>
      <c r="H92" s="50">
        <v>1</v>
      </c>
      <c r="I92" s="47">
        <v>10</v>
      </c>
      <c r="J92" s="60">
        <v>148.69999999999999</v>
      </c>
      <c r="K92" s="61">
        <v>1</v>
      </c>
      <c r="L92" s="55">
        <v>10</v>
      </c>
      <c r="M92" s="23">
        <v>0</v>
      </c>
      <c r="N92" s="27"/>
      <c r="O92" s="20"/>
      <c r="P92" s="23">
        <v>0</v>
      </c>
      <c r="Q92" s="27"/>
      <c r="R92" s="20"/>
      <c r="S92" s="23">
        <v>0</v>
      </c>
      <c r="T92" s="27"/>
      <c r="U92" s="20"/>
      <c r="V92" s="29">
        <f>SUM(R92,O92,L92,I92,F92,U92)</f>
        <v>29</v>
      </c>
      <c r="W92" s="35">
        <f>LARGE((D92,G92,J92,M92,P92,S92),1)</f>
        <v>154.46</v>
      </c>
      <c r="X92" s="35">
        <f>LARGE((D92,G92,J92,M92,P92,S92),2)</f>
        <v>148.69999999999999</v>
      </c>
      <c r="Y92" s="35">
        <f>LARGE((D92,G92,J92,M92,P92,S92),3)</f>
        <v>146.1</v>
      </c>
      <c r="Z92" s="33">
        <f>SUM(W92:Y92)</f>
        <v>449.26</v>
      </c>
      <c r="AA92" s="1">
        <f>RANK(Z92,Z$92:Z$96)</f>
        <v>1</v>
      </c>
    </row>
    <row r="93" spans="1:27" ht="15" x14ac:dyDescent="0.2">
      <c r="A93" s="6"/>
      <c r="B93" s="7" t="s">
        <v>92</v>
      </c>
      <c r="C93" s="11" t="s">
        <v>93</v>
      </c>
      <c r="D93" s="68">
        <v>161.85</v>
      </c>
      <c r="E93" s="69">
        <v>1</v>
      </c>
      <c r="F93" s="40">
        <v>10</v>
      </c>
      <c r="G93" s="49">
        <v>0</v>
      </c>
      <c r="H93" s="50"/>
      <c r="I93" s="47"/>
      <c r="J93" s="60">
        <v>0</v>
      </c>
      <c r="K93" s="61"/>
      <c r="L93" s="55"/>
      <c r="M93" s="23">
        <v>0</v>
      </c>
      <c r="N93" s="27"/>
      <c r="O93" s="20"/>
      <c r="P93" s="23">
        <v>0</v>
      </c>
      <c r="Q93" s="27"/>
      <c r="R93" s="20"/>
      <c r="S93" s="23">
        <v>0</v>
      </c>
      <c r="T93" s="27"/>
      <c r="U93" s="20"/>
      <c r="V93" s="29">
        <f>SUM(R93,O93,L93,I93,F93,U93)</f>
        <v>10</v>
      </c>
      <c r="W93" s="35">
        <f>LARGE((D93,G93,J93,M93,P93,S93),1)</f>
        <v>161.85</v>
      </c>
      <c r="X93" s="35">
        <f>LARGE((D93,G93,J93,M93,P93,S93),2)</f>
        <v>0</v>
      </c>
      <c r="Y93" s="35">
        <f>LARGE((D93,G93,J93,M93,P93,S93),3)</f>
        <v>0</v>
      </c>
      <c r="Z93" s="33">
        <f>SUM(W93:Y93)</f>
        <v>161.85</v>
      </c>
      <c r="AA93" s="1">
        <f>RANK(Z93,Z$92:Z$96)</f>
        <v>2</v>
      </c>
    </row>
    <row r="94" spans="1:27" ht="15" x14ac:dyDescent="0.2">
      <c r="A94" s="6"/>
      <c r="B94" s="7"/>
      <c r="C94" s="11" t="s">
        <v>108</v>
      </c>
      <c r="D94" s="68">
        <v>0</v>
      </c>
      <c r="E94" s="69"/>
      <c r="F94" s="40"/>
      <c r="G94" s="49">
        <v>0</v>
      </c>
      <c r="H94" s="50"/>
      <c r="I94" s="47"/>
      <c r="J94" s="60">
        <v>101.62</v>
      </c>
      <c r="K94" s="61">
        <v>2</v>
      </c>
      <c r="L94" s="55">
        <v>9</v>
      </c>
      <c r="M94" s="23">
        <v>0</v>
      </c>
      <c r="N94" s="27"/>
      <c r="O94" s="20"/>
      <c r="P94" s="23">
        <v>0</v>
      </c>
      <c r="Q94" s="27"/>
      <c r="R94" s="20"/>
      <c r="S94" s="23">
        <v>0</v>
      </c>
      <c r="T94" s="27"/>
      <c r="U94" s="20"/>
      <c r="V94" s="29">
        <f>SUM(R94,O94,L94,I94,F94,U94)</f>
        <v>9</v>
      </c>
      <c r="W94" s="35">
        <f>LARGE((D94,G94,J94,M94,P94,S94),1)</f>
        <v>101.62</v>
      </c>
      <c r="X94" s="35">
        <f>LARGE((D94,G94,J94,M94,P94,S94),2)</f>
        <v>0</v>
      </c>
      <c r="Y94" s="35">
        <f>LARGE((D94,G94,J94,M94,P94,S94),3)</f>
        <v>0</v>
      </c>
      <c r="Z94" s="33">
        <f>SUM(W94:Y94)</f>
        <v>101.62</v>
      </c>
      <c r="AA94" s="1">
        <f>RANK(Z94,Z$92:Z$96)</f>
        <v>3</v>
      </c>
    </row>
    <row r="95" spans="1:27" ht="15" x14ac:dyDescent="0.2">
      <c r="A95" s="6"/>
      <c r="B95" s="7"/>
      <c r="C95" s="11" t="s">
        <v>49</v>
      </c>
      <c r="D95" s="68">
        <v>0</v>
      </c>
      <c r="E95" s="69"/>
      <c r="F95" s="40"/>
      <c r="G95" s="49">
        <v>0</v>
      </c>
      <c r="H95" s="50"/>
      <c r="I95" s="47"/>
      <c r="J95" s="60">
        <v>44.69</v>
      </c>
      <c r="K95" s="61">
        <v>3</v>
      </c>
      <c r="L95" s="55">
        <v>8</v>
      </c>
      <c r="M95" s="23">
        <v>0</v>
      </c>
      <c r="N95" s="27"/>
      <c r="O95" s="20"/>
      <c r="P95" s="23">
        <v>0</v>
      </c>
      <c r="Q95" s="27"/>
      <c r="R95" s="20"/>
      <c r="S95" s="23">
        <v>0</v>
      </c>
      <c r="T95" s="27"/>
      <c r="U95" s="20"/>
      <c r="V95" s="29">
        <f>SUM(R95,O95,L95,I95,F95,U95)</f>
        <v>8</v>
      </c>
      <c r="W95" s="35">
        <f>LARGE((D95,G95,J95,M95,P95,S95),1)</f>
        <v>44.69</v>
      </c>
      <c r="X95" s="35">
        <f>LARGE((D95,G95,J95,M95,P95,S95),2)</f>
        <v>0</v>
      </c>
      <c r="Y95" s="35">
        <f>LARGE((D95,G95,J95,M95,P95,S95),3)</f>
        <v>0</v>
      </c>
      <c r="Z95" s="33">
        <f>SUM(W95:Y95)</f>
        <v>44.69</v>
      </c>
      <c r="AA95" s="1">
        <f>RANK(Z95,Z$92:Z$96)</f>
        <v>4</v>
      </c>
    </row>
    <row r="96" spans="1:27" ht="15" x14ac:dyDescent="0.2">
      <c r="A96" s="6"/>
      <c r="B96" s="7" t="s">
        <v>95</v>
      </c>
      <c r="C96" s="11" t="s">
        <v>37</v>
      </c>
      <c r="D96" s="68">
        <v>40.700000000000003</v>
      </c>
      <c r="E96" s="69">
        <v>3</v>
      </c>
      <c r="F96" s="40">
        <v>8</v>
      </c>
      <c r="G96" s="49">
        <v>0</v>
      </c>
      <c r="H96" s="50"/>
      <c r="I96" s="47"/>
      <c r="J96" s="60">
        <v>0</v>
      </c>
      <c r="K96" s="61"/>
      <c r="L96" s="55"/>
      <c r="M96" s="23">
        <v>0</v>
      </c>
      <c r="N96" s="27"/>
      <c r="O96" s="20"/>
      <c r="P96" s="23">
        <v>0</v>
      </c>
      <c r="Q96" s="27"/>
      <c r="R96" s="20"/>
      <c r="S96" s="23">
        <v>0</v>
      </c>
      <c r="T96" s="27"/>
      <c r="U96" s="20"/>
      <c r="V96" s="29">
        <f>SUM(R96,O96,L96,I96,F96,U96)</f>
        <v>8</v>
      </c>
      <c r="W96" s="35">
        <f>LARGE((D96,G96,J96,M96,P96,S96),1)</f>
        <v>40.700000000000003</v>
      </c>
      <c r="X96" s="35">
        <f>LARGE((D96,G96,J96,M96,P96,S96),2)</f>
        <v>0</v>
      </c>
      <c r="Y96" s="35">
        <f>LARGE((D96,G96,J96,M96,P96,S96),3)</f>
        <v>0</v>
      </c>
      <c r="Z96" s="33">
        <f>SUM(W96:Y96)</f>
        <v>40.700000000000003</v>
      </c>
      <c r="AA96" s="1">
        <f>RANK(Z96,Z$92:Z$96)</f>
        <v>5</v>
      </c>
    </row>
    <row r="97" spans="1:27" ht="15" x14ac:dyDescent="0.2">
      <c r="A97" s="6"/>
      <c r="B97" s="7"/>
      <c r="C97" s="11"/>
      <c r="D97" s="66"/>
      <c r="E97" s="67"/>
      <c r="F97" s="40"/>
      <c r="G97" s="49"/>
      <c r="H97" s="50"/>
      <c r="I97" s="47"/>
      <c r="J97" s="60"/>
      <c r="K97" s="61"/>
      <c r="L97" s="55"/>
      <c r="M97" s="23"/>
      <c r="N97" s="27"/>
      <c r="O97" s="20"/>
      <c r="P97" s="23"/>
      <c r="Q97" s="27"/>
      <c r="R97" s="20"/>
      <c r="S97" s="23"/>
      <c r="T97" s="27"/>
      <c r="U97" s="20"/>
      <c r="V97" s="29"/>
      <c r="W97" s="35"/>
      <c r="X97" s="35"/>
      <c r="Y97" s="35"/>
      <c r="Z97" s="33"/>
    </row>
    <row r="98" spans="1:27" s="2" customFormat="1" ht="14.25" x14ac:dyDescent="0.2">
      <c r="A98" s="5" t="s">
        <v>102</v>
      </c>
      <c r="B98" s="5"/>
      <c r="C98" s="10"/>
      <c r="D98" s="64"/>
      <c r="E98" s="65"/>
      <c r="F98" s="40"/>
      <c r="G98" s="49"/>
      <c r="H98" s="50"/>
      <c r="I98" s="47"/>
      <c r="J98" s="60"/>
      <c r="K98" s="61"/>
      <c r="L98" s="55"/>
      <c r="M98" s="22"/>
      <c r="N98" s="26"/>
      <c r="O98" s="19"/>
      <c r="P98" s="22"/>
      <c r="Q98" s="26"/>
      <c r="R98" s="19"/>
      <c r="S98" s="22"/>
      <c r="T98" s="26"/>
      <c r="U98" s="19"/>
      <c r="V98" s="30"/>
      <c r="W98" s="34"/>
      <c r="X98" s="34"/>
      <c r="Y98" s="34"/>
      <c r="Z98" s="36"/>
      <c r="AA98" s="37"/>
    </row>
    <row r="99" spans="1:27" ht="15" x14ac:dyDescent="0.2">
      <c r="A99" s="6"/>
      <c r="B99" s="7" t="s">
        <v>98</v>
      </c>
      <c r="C99" s="11" t="s">
        <v>7</v>
      </c>
      <c r="D99" s="68">
        <v>0</v>
      </c>
      <c r="E99" s="69"/>
      <c r="F99" s="40"/>
      <c r="G99" s="49">
        <v>173.15</v>
      </c>
      <c r="H99" s="50">
        <v>1</v>
      </c>
      <c r="I99" s="47">
        <v>10</v>
      </c>
      <c r="J99" s="60">
        <v>170.11</v>
      </c>
      <c r="K99" s="61">
        <v>1</v>
      </c>
      <c r="L99" s="55">
        <v>10</v>
      </c>
      <c r="M99" s="23">
        <v>0</v>
      </c>
      <c r="N99" s="27"/>
      <c r="O99" s="20"/>
      <c r="P99" s="23">
        <v>0</v>
      </c>
      <c r="Q99" s="27"/>
      <c r="R99" s="20"/>
      <c r="S99" s="23">
        <v>0</v>
      </c>
      <c r="T99" s="27"/>
      <c r="U99" s="20"/>
      <c r="V99" s="29">
        <f>SUM(R99,O99,L99,I99,F99,U99)</f>
        <v>20</v>
      </c>
      <c r="W99" s="35">
        <f>LARGE((D99,G99,J99,M99,P99,S99),1)</f>
        <v>173.15</v>
      </c>
      <c r="X99" s="35">
        <f>LARGE((D99,G99,J99,M99,P99,S99),2)</f>
        <v>170.11</v>
      </c>
      <c r="Y99" s="35">
        <f>LARGE((D99,G99,J99,M99,P99,S99),3)</f>
        <v>0</v>
      </c>
      <c r="Z99" s="33">
        <f>SUM(W99:Y99)</f>
        <v>343.26</v>
      </c>
      <c r="AA99" s="1">
        <f>RANK(Z99,Z$99:Z$100)</f>
        <v>1</v>
      </c>
    </row>
    <row r="100" spans="1:27" ht="15" x14ac:dyDescent="0.2">
      <c r="A100" s="6"/>
      <c r="B100" s="7"/>
      <c r="C100" s="11" t="s">
        <v>49</v>
      </c>
      <c r="D100" s="68">
        <v>0</v>
      </c>
      <c r="E100" s="69"/>
      <c r="F100" s="40"/>
      <c r="G100" s="49">
        <v>0</v>
      </c>
      <c r="H100" s="50"/>
      <c r="I100" s="47"/>
      <c r="J100" s="60">
        <v>124.75</v>
      </c>
      <c r="K100" s="61">
        <v>2</v>
      </c>
      <c r="L100" s="55">
        <v>9</v>
      </c>
      <c r="M100" s="23">
        <v>0</v>
      </c>
      <c r="N100" s="27"/>
      <c r="O100" s="20"/>
      <c r="P100" s="23">
        <v>0</v>
      </c>
      <c r="Q100" s="27"/>
      <c r="R100" s="20"/>
      <c r="S100" s="23">
        <v>0</v>
      </c>
      <c r="T100" s="27"/>
      <c r="U100" s="20"/>
      <c r="V100" s="29">
        <f>SUM(R100,O100,L100,I100,F100,U100)</f>
        <v>9</v>
      </c>
      <c r="W100" s="35">
        <f>LARGE((D100,G100,J100,M100,P100,S100),1)</f>
        <v>124.75</v>
      </c>
      <c r="X100" s="35">
        <f>LARGE((D100,G100,J100,M100,P100,S100),2)</f>
        <v>0</v>
      </c>
      <c r="Y100" s="35">
        <f>LARGE((D100,G100,J100,M100,P100,S100),3)</f>
        <v>0</v>
      </c>
      <c r="Z100" s="33">
        <f>SUM(W100:Y100)</f>
        <v>124.75</v>
      </c>
      <c r="AA100" s="1">
        <f>RANK(Z100,Z$99:Z$100)</f>
        <v>2</v>
      </c>
    </row>
    <row r="101" spans="1:27" ht="15" x14ac:dyDescent="0.2">
      <c r="A101" s="6"/>
      <c r="B101" s="7"/>
      <c r="C101" s="11"/>
      <c r="D101" s="68"/>
      <c r="E101" s="69"/>
      <c r="F101" s="40"/>
      <c r="G101" s="49"/>
      <c r="H101" s="50"/>
      <c r="I101" s="47"/>
      <c r="J101" s="60"/>
      <c r="K101" s="61"/>
      <c r="L101" s="55"/>
      <c r="M101" s="23"/>
      <c r="N101" s="27"/>
      <c r="O101" s="20"/>
      <c r="P101" s="23"/>
      <c r="Q101" s="27"/>
      <c r="R101" s="20"/>
      <c r="S101" s="23"/>
      <c r="T101" s="27"/>
      <c r="U101" s="20"/>
      <c r="V101" s="29"/>
      <c r="W101" s="35"/>
      <c r="X101" s="35"/>
      <c r="Y101" s="35"/>
      <c r="Z101" s="33"/>
    </row>
    <row r="102" spans="1:27" ht="15" x14ac:dyDescent="0.2">
      <c r="A102" s="6"/>
      <c r="B102" s="7"/>
      <c r="C102" s="11"/>
      <c r="D102" s="66"/>
      <c r="E102" s="67"/>
      <c r="F102" s="40"/>
      <c r="G102" s="49"/>
      <c r="H102" s="50"/>
      <c r="I102" s="47"/>
      <c r="J102" s="60"/>
      <c r="K102" s="61"/>
      <c r="L102" s="55"/>
      <c r="M102" s="23"/>
      <c r="N102" s="27"/>
      <c r="O102" s="20"/>
      <c r="P102" s="23"/>
      <c r="Q102" s="27"/>
      <c r="R102" s="20"/>
      <c r="S102" s="23"/>
      <c r="T102" s="27"/>
      <c r="U102" s="20"/>
      <c r="V102" s="29"/>
      <c r="W102" s="35"/>
      <c r="X102" s="35"/>
      <c r="Y102" s="35"/>
      <c r="Z102" s="33"/>
    </row>
    <row r="103" spans="1:27" s="2" customFormat="1" ht="14.25" x14ac:dyDescent="0.2">
      <c r="A103" s="5" t="s">
        <v>117</v>
      </c>
      <c r="B103" s="5"/>
      <c r="C103" s="10"/>
      <c r="D103" s="64"/>
      <c r="E103" s="65"/>
      <c r="F103" s="40"/>
      <c r="G103" s="49"/>
      <c r="H103" s="50"/>
      <c r="I103" s="47"/>
      <c r="J103" s="60"/>
      <c r="K103" s="61"/>
      <c r="L103" s="55"/>
      <c r="M103" s="22"/>
      <c r="N103" s="26"/>
      <c r="O103" s="19"/>
      <c r="P103" s="22"/>
      <c r="Q103" s="26"/>
      <c r="R103" s="19"/>
      <c r="S103" s="22"/>
      <c r="T103" s="26"/>
      <c r="U103" s="19"/>
      <c r="V103" s="30"/>
      <c r="W103" s="34"/>
      <c r="X103" s="34"/>
      <c r="Y103" s="34"/>
      <c r="Z103" s="36"/>
      <c r="AA103" s="37"/>
    </row>
    <row r="104" spans="1:27" ht="15" x14ac:dyDescent="0.2">
      <c r="A104" s="6"/>
      <c r="B104" s="7"/>
      <c r="C104" s="11" t="s">
        <v>108</v>
      </c>
      <c r="D104" s="68">
        <v>0</v>
      </c>
      <c r="E104" s="69"/>
      <c r="F104" s="40"/>
      <c r="G104" s="49">
        <v>0</v>
      </c>
      <c r="H104" s="50"/>
      <c r="I104" s="47"/>
      <c r="J104" s="60">
        <v>123.08</v>
      </c>
      <c r="K104" s="61">
        <v>1</v>
      </c>
      <c r="L104" s="55">
        <v>10</v>
      </c>
      <c r="M104" s="23">
        <v>0</v>
      </c>
      <c r="N104" s="27"/>
      <c r="O104" s="20"/>
      <c r="P104" s="23">
        <v>0</v>
      </c>
      <c r="Q104" s="27"/>
      <c r="R104" s="20"/>
      <c r="S104" s="23">
        <v>0</v>
      </c>
      <c r="T104" s="27"/>
      <c r="U104" s="20"/>
      <c r="V104" s="29">
        <f>SUM(R104,O104,L104,I104,F104,U104)</f>
        <v>10</v>
      </c>
      <c r="W104" s="35">
        <f>LARGE((D104,G104,J104,M104,P104,S104),1)</f>
        <v>123.08</v>
      </c>
      <c r="X104" s="35">
        <f>LARGE((D104,G104,J104,M104,P104,S104),2)</f>
        <v>0</v>
      </c>
      <c r="Y104" s="35">
        <f>LARGE((D104,G104,J104,M104,P104,S104),3)</f>
        <v>0</v>
      </c>
      <c r="Z104" s="33">
        <f>SUM(W104:Y104)</f>
        <v>123.08</v>
      </c>
      <c r="AA104" s="1">
        <f>RANK(Z104,Z$104:Z$104)</f>
        <v>1</v>
      </c>
    </row>
    <row r="105" spans="1:27" ht="15.75" thickBot="1" x14ac:dyDescent="0.25">
      <c r="A105" s="6"/>
      <c r="B105" s="7"/>
      <c r="C105" s="11"/>
      <c r="D105" s="70"/>
      <c r="E105" s="71"/>
      <c r="F105" s="72"/>
      <c r="G105" s="51"/>
      <c r="H105" s="52"/>
      <c r="I105" s="48"/>
      <c r="J105" s="62"/>
      <c r="K105" s="63"/>
      <c r="L105" s="56"/>
      <c r="M105" s="24"/>
      <c r="N105" s="28"/>
      <c r="O105" s="21"/>
      <c r="P105" s="24"/>
      <c r="Q105" s="28"/>
      <c r="R105" s="21"/>
      <c r="S105" s="24"/>
      <c r="T105" s="28"/>
      <c r="U105" s="21"/>
      <c r="V105" s="29"/>
      <c r="W105" s="35"/>
      <c r="X105" s="35"/>
      <c r="Y105" s="35"/>
      <c r="Z105" s="33"/>
    </row>
    <row r="109" spans="1:27" x14ac:dyDescent="0.2">
      <c r="C109" t="s">
        <v>96</v>
      </c>
    </row>
    <row r="110" spans="1:27" x14ac:dyDescent="0.2">
      <c r="A110" s="34"/>
      <c r="B110" s="41"/>
      <c r="C110" s="41" t="s">
        <v>13</v>
      </c>
      <c r="D110" s="41" t="s">
        <v>12</v>
      </c>
      <c r="E110" s="41" t="s">
        <v>14</v>
      </c>
    </row>
    <row r="111" spans="1:27" ht="15" customHeight="1" x14ac:dyDescent="0.2">
      <c r="A111" s="3"/>
      <c r="B111" s="3"/>
      <c r="C111" s="7" t="s">
        <v>38</v>
      </c>
      <c r="D111" s="42">
        <f>SUMIF($C$4:$C$100,C111,$V$4:$V$100)</f>
        <v>223</v>
      </c>
      <c r="E111" s="54">
        <f>RANK(D111,D$111:D$123)</f>
        <v>1</v>
      </c>
    </row>
    <row r="112" spans="1:27" ht="15" customHeight="1" x14ac:dyDescent="0.2">
      <c r="A112" s="3"/>
      <c r="B112" s="3"/>
      <c r="C112" s="7" t="s">
        <v>41</v>
      </c>
      <c r="D112" s="42">
        <f>SUMIF($C$4:$C$100,C112,$V$4:$V$100)</f>
        <v>157</v>
      </c>
      <c r="E112" s="54">
        <f>RANK(D112,D$111:D$123)</f>
        <v>2</v>
      </c>
    </row>
    <row r="113" spans="1:5" ht="15" customHeight="1" x14ac:dyDescent="0.2">
      <c r="A113" s="3"/>
      <c r="B113" s="3"/>
      <c r="C113" s="3" t="s">
        <v>7</v>
      </c>
      <c r="D113" s="42">
        <f>SUMIF($C$4:$C$100,C113,$V$4:$V$100)</f>
        <v>126</v>
      </c>
      <c r="E113" s="54">
        <f>RANK(D113,D$111:D$123)</f>
        <v>3</v>
      </c>
    </row>
    <row r="114" spans="1:5" ht="15" customHeight="1" x14ac:dyDescent="0.2">
      <c r="A114" s="3"/>
      <c r="B114" s="3"/>
      <c r="C114" s="7" t="s">
        <v>37</v>
      </c>
      <c r="D114" s="42">
        <f>SUMIF($C$4:$C$100,C114,$V$4:$V$100)</f>
        <v>103</v>
      </c>
      <c r="E114" s="54">
        <f>RANK(D114,D$111:D$123)</f>
        <v>4</v>
      </c>
    </row>
    <row r="115" spans="1:5" ht="15" customHeight="1" x14ac:dyDescent="0.2">
      <c r="A115" s="3"/>
      <c r="B115" s="3"/>
      <c r="C115" s="7" t="s">
        <v>49</v>
      </c>
      <c r="D115" s="42">
        <f>SUMIF($C$4:$C$100,C115,$V$4:$V$100)</f>
        <v>67</v>
      </c>
      <c r="E115" s="54">
        <f>RANK(D115,D$111:D$123)</f>
        <v>5</v>
      </c>
    </row>
    <row r="116" spans="1:5" ht="15" customHeight="1" x14ac:dyDescent="0.2">
      <c r="A116" s="3"/>
      <c r="B116" s="3"/>
      <c r="C116" s="3" t="s">
        <v>9</v>
      </c>
      <c r="D116" s="42">
        <f>SUMIF($C$4:$C$100,C116,$V$4:$V$100)</f>
        <v>49</v>
      </c>
      <c r="E116" s="54">
        <f>RANK(D116,D$111:D$123)</f>
        <v>6</v>
      </c>
    </row>
    <row r="117" spans="1:5" ht="15" customHeight="1" x14ac:dyDescent="0.2">
      <c r="A117" s="3"/>
      <c r="B117" s="3"/>
      <c r="C117" s="7" t="s">
        <v>101</v>
      </c>
      <c r="D117" s="42">
        <f>SUMIF($C$4:$C$100,C117,$V$4:$V$100)</f>
        <v>37</v>
      </c>
      <c r="E117" s="54">
        <f>RANK(D117,D$111:D$123)</f>
        <v>7</v>
      </c>
    </row>
    <row r="118" spans="1:5" ht="15" customHeight="1" x14ac:dyDescent="0.2">
      <c r="A118" s="3"/>
      <c r="B118" s="3"/>
      <c r="C118" s="7" t="s">
        <v>81</v>
      </c>
      <c r="D118" s="42">
        <f>SUMIF($C$4:$C$100,C118,$V$4:$V$100)</f>
        <v>30</v>
      </c>
      <c r="E118" s="54">
        <f>RANK(D118,D$111:D$123)</f>
        <v>8</v>
      </c>
    </row>
    <row r="119" spans="1:5" ht="15" customHeight="1" x14ac:dyDescent="0.2">
      <c r="A119" s="3"/>
      <c r="B119" s="3"/>
      <c r="C119" s="7" t="s">
        <v>60</v>
      </c>
      <c r="D119" s="42">
        <f>SUMIF($C$4:$C$100,C119,$V$4:$V$100)</f>
        <v>30</v>
      </c>
      <c r="E119" s="54">
        <f>RANK(D119,D$111:D$123)</f>
        <v>8</v>
      </c>
    </row>
    <row r="120" spans="1:5" ht="15" x14ac:dyDescent="0.2">
      <c r="A120" s="3"/>
      <c r="B120" s="3"/>
      <c r="C120" s="53" t="s">
        <v>108</v>
      </c>
      <c r="D120" s="42">
        <f>SUMIF($C$4:$C$105,C120,$V$4:$V$105)</f>
        <v>29</v>
      </c>
      <c r="E120" s="54">
        <f>RANK(D120,D$111:D$123)</f>
        <v>10</v>
      </c>
    </row>
    <row r="121" spans="1:5" ht="15" x14ac:dyDescent="0.2">
      <c r="A121" s="3"/>
      <c r="B121" s="3"/>
      <c r="C121" s="7" t="s">
        <v>40</v>
      </c>
      <c r="D121" s="42">
        <f>SUMIF($C$4:$C$100,C121,$V$4:$V$100)</f>
        <v>22</v>
      </c>
      <c r="E121" s="54">
        <f>RANK(D121,D$111:D$123)</f>
        <v>11</v>
      </c>
    </row>
    <row r="122" spans="1:5" ht="15" x14ac:dyDescent="0.2">
      <c r="A122" s="3"/>
      <c r="B122" s="3"/>
      <c r="C122" s="7" t="s">
        <v>93</v>
      </c>
      <c r="D122" s="42">
        <f>SUMIF($C$4:$C$100,C122,$V$4:$V$100)</f>
        <v>10</v>
      </c>
      <c r="E122" s="54">
        <f>RANK(D122,D$111:D$123)</f>
        <v>12</v>
      </c>
    </row>
    <row r="123" spans="1:5" ht="15" x14ac:dyDescent="0.2">
      <c r="A123" s="3"/>
      <c r="B123" s="3"/>
      <c r="C123" s="7" t="s">
        <v>112</v>
      </c>
      <c r="D123" s="42">
        <f>SUMIF($C$4:$C$100,C123,$V$4:$V$100)</f>
        <v>8</v>
      </c>
      <c r="E123" s="54">
        <f>RANK(D123,D$111:D$123)</f>
        <v>13</v>
      </c>
    </row>
  </sheetData>
  <autoFilter ref="A3:AA92"/>
  <sortState ref="A111:E123">
    <sortCondition ref="E111:E123"/>
  </sortState>
  <mergeCells count="6">
    <mergeCell ref="S2:U2"/>
    <mergeCell ref="P2:R2"/>
    <mergeCell ref="D2:F2"/>
    <mergeCell ref="G2:I2"/>
    <mergeCell ref="J2:L2"/>
    <mergeCell ref="M2:O2"/>
  </mergeCells>
  <pageMargins left="0.7" right="0.7" top="0.78740157499999996" bottom="0.78740157499999996" header="0.3" footer="0.3"/>
  <pageSetup paperSize="9" scale="4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8:A108"/>
  <sheetViews>
    <sheetView topLeftCell="A64" workbookViewId="0">
      <selection activeCell="A28" sqref="A1:A1048576"/>
    </sheetView>
  </sheetViews>
  <sheetFormatPr defaultRowHeight="12.75" x14ac:dyDescent="0.2"/>
  <sheetData>
    <row r="28" spans="1:1" ht="15" x14ac:dyDescent="0.2">
      <c r="A28" s="43" t="s">
        <v>49</v>
      </c>
    </row>
    <row r="29" spans="1:1" ht="15" x14ac:dyDescent="0.2">
      <c r="A29" s="43" t="s">
        <v>49</v>
      </c>
    </row>
    <row r="30" spans="1:1" ht="15" x14ac:dyDescent="0.2">
      <c r="A30" s="43" t="s">
        <v>49</v>
      </c>
    </row>
    <row r="31" spans="1:1" ht="15" x14ac:dyDescent="0.2">
      <c r="A31" s="43" t="s">
        <v>9</v>
      </c>
    </row>
    <row r="32" spans="1:1" ht="15" x14ac:dyDescent="0.2">
      <c r="A32" s="43" t="s">
        <v>9</v>
      </c>
    </row>
    <row r="33" spans="1:1" ht="15" x14ac:dyDescent="0.2">
      <c r="A33" s="43" t="s">
        <v>38</v>
      </c>
    </row>
    <row r="34" spans="1:1" ht="15" x14ac:dyDescent="0.2">
      <c r="A34" s="43" t="s">
        <v>38</v>
      </c>
    </row>
    <row r="35" spans="1:1" ht="15" x14ac:dyDescent="0.2">
      <c r="A35" s="43" t="s">
        <v>38</v>
      </c>
    </row>
    <row r="36" spans="1:1" ht="15" x14ac:dyDescent="0.2">
      <c r="A36" s="43" t="s">
        <v>38</v>
      </c>
    </row>
    <row r="37" spans="1:1" ht="15" x14ac:dyDescent="0.2">
      <c r="A37" s="43" t="s">
        <v>38</v>
      </c>
    </row>
    <row r="38" spans="1:1" ht="15" x14ac:dyDescent="0.2">
      <c r="A38" s="43" t="s">
        <v>38</v>
      </c>
    </row>
    <row r="39" spans="1:1" ht="15" x14ac:dyDescent="0.2">
      <c r="A39" s="43" t="s">
        <v>38</v>
      </c>
    </row>
    <row r="40" spans="1:1" ht="15" x14ac:dyDescent="0.2">
      <c r="A40" s="43" t="s">
        <v>38</v>
      </c>
    </row>
    <row r="41" spans="1:1" ht="15" x14ac:dyDescent="0.2">
      <c r="A41" s="43" t="s">
        <v>38</v>
      </c>
    </row>
    <row r="42" spans="1:1" ht="15" x14ac:dyDescent="0.2">
      <c r="A42" s="43" t="s">
        <v>38</v>
      </c>
    </row>
    <row r="43" spans="1:1" ht="15" x14ac:dyDescent="0.2">
      <c r="A43" s="43" t="s">
        <v>7</v>
      </c>
    </row>
    <row r="44" spans="1:1" ht="15" x14ac:dyDescent="0.2">
      <c r="A44" s="43" t="s">
        <v>7</v>
      </c>
    </row>
    <row r="45" spans="1:1" ht="15" x14ac:dyDescent="0.2">
      <c r="A45" s="43" t="s">
        <v>7</v>
      </c>
    </row>
    <row r="46" spans="1:1" ht="15" x14ac:dyDescent="0.2">
      <c r="A46" s="43" t="s">
        <v>7</v>
      </c>
    </row>
    <row r="47" spans="1:1" x14ac:dyDescent="0.2">
      <c r="A47" s="44" t="s">
        <v>7</v>
      </c>
    </row>
    <row r="48" spans="1:1" x14ac:dyDescent="0.2">
      <c r="A48" s="44" t="s">
        <v>7</v>
      </c>
    </row>
    <row r="49" spans="1:1" ht="15" x14ac:dyDescent="0.2">
      <c r="A49" s="43" t="s">
        <v>7</v>
      </c>
    </row>
    <row r="50" spans="1:1" ht="15" x14ac:dyDescent="0.2">
      <c r="A50" s="43" t="s">
        <v>60</v>
      </c>
    </row>
    <row r="51" spans="1:1" ht="15" x14ac:dyDescent="0.2">
      <c r="A51" s="11" t="s">
        <v>37</v>
      </c>
    </row>
    <row r="52" spans="1:1" ht="15" x14ac:dyDescent="0.2">
      <c r="A52" s="43" t="s">
        <v>37</v>
      </c>
    </row>
    <row r="53" spans="1:1" ht="15" x14ac:dyDescent="0.2">
      <c r="A53" s="43" t="s">
        <v>37</v>
      </c>
    </row>
    <row r="54" spans="1:1" ht="15" x14ac:dyDescent="0.2">
      <c r="A54" s="43" t="s">
        <v>37</v>
      </c>
    </row>
    <row r="55" spans="1:1" ht="15" x14ac:dyDescent="0.2">
      <c r="A55" s="43" t="s">
        <v>37</v>
      </c>
    </row>
    <row r="56" spans="1:1" ht="15" x14ac:dyDescent="0.2">
      <c r="A56" s="43" t="s">
        <v>37</v>
      </c>
    </row>
    <row r="57" spans="1:1" ht="15" x14ac:dyDescent="0.2">
      <c r="A57" s="43" t="s">
        <v>37</v>
      </c>
    </row>
    <row r="58" spans="1:1" ht="15" x14ac:dyDescent="0.2">
      <c r="A58" s="43" t="s">
        <v>37</v>
      </c>
    </row>
    <row r="59" spans="1:1" ht="15" x14ac:dyDescent="0.2">
      <c r="A59" s="43" t="s">
        <v>37</v>
      </c>
    </row>
    <row r="60" spans="1:1" ht="15" x14ac:dyDescent="0.2">
      <c r="A60" s="43" t="s">
        <v>37</v>
      </c>
    </row>
    <row r="61" spans="1:1" ht="15" x14ac:dyDescent="0.2">
      <c r="A61" s="43" t="s">
        <v>37</v>
      </c>
    </row>
    <row r="62" spans="1:1" ht="15" x14ac:dyDescent="0.2">
      <c r="A62" s="11" t="s">
        <v>37</v>
      </c>
    </row>
    <row r="63" spans="1:1" ht="15" x14ac:dyDescent="0.2">
      <c r="A63" s="43" t="s">
        <v>37</v>
      </c>
    </row>
    <row r="64" spans="1:1" ht="15" x14ac:dyDescent="0.2">
      <c r="A64" s="43" t="s">
        <v>37</v>
      </c>
    </row>
    <row r="65" spans="1:1" ht="15" x14ac:dyDescent="0.2">
      <c r="A65" s="43" t="s">
        <v>37</v>
      </c>
    </row>
    <row r="66" spans="1:1" ht="15" x14ac:dyDescent="0.2">
      <c r="A66" s="43" t="s">
        <v>37</v>
      </c>
    </row>
    <row r="67" spans="1:1" ht="15" x14ac:dyDescent="0.2">
      <c r="A67" s="43" t="s">
        <v>37</v>
      </c>
    </row>
    <row r="68" spans="1:1" ht="15" x14ac:dyDescent="0.2">
      <c r="A68" s="43" t="s">
        <v>37</v>
      </c>
    </row>
    <row r="69" spans="1:1" ht="15" x14ac:dyDescent="0.2">
      <c r="A69" s="43" t="s">
        <v>40</v>
      </c>
    </row>
    <row r="70" spans="1:1" ht="15" x14ac:dyDescent="0.2">
      <c r="A70" s="43" t="s">
        <v>40</v>
      </c>
    </row>
    <row r="71" spans="1:1" ht="15" x14ac:dyDescent="0.2">
      <c r="A71" s="43" t="s">
        <v>40</v>
      </c>
    </row>
    <row r="72" spans="1:1" ht="15" x14ac:dyDescent="0.2">
      <c r="A72" s="43" t="s">
        <v>41</v>
      </c>
    </row>
    <row r="73" spans="1:1" ht="15" x14ac:dyDescent="0.2">
      <c r="A73" s="43" t="s">
        <v>41</v>
      </c>
    </row>
    <row r="74" spans="1:1" ht="15" x14ac:dyDescent="0.2">
      <c r="A74" s="43" t="s">
        <v>41</v>
      </c>
    </row>
    <row r="75" spans="1:1" ht="15" x14ac:dyDescent="0.2">
      <c r="A75" s="11" t="s">
        <v>41</v>
      </c>
    </row>
    <row r="76" spans="1:1" ht="15" x14ac:dyDescent="0.2">
      <c r="A76" s="11" t="s">
        <v>41</v>
      </c>
    </row>
    <row r="77" spans="1:1" ht="15" x14ac:dyDescent="0.2">
      <c r="A77" s="11" t="s">
        <v>41</v>
      </c>
    </row>
    <row r="78" spans="1:1" ht="15" x14ac:dyDescent="0.2">
      <c r="A78" s="11" t="s">
        <v>41</v>
      </c>
    </row>
    <row r="79" spans="1:1" ht="15" x14ac:dyDescent="0.2">
      <c r="A79" s="11" t="s">
        <v>41</v>
      </c>
    </row>
    <row r="80" spans="1:1" ht="15" x14ac:dyDescent="0.2">
      <c r="A80" s="43" t="s">
        <v>41</v>
      </c>
    </row>
    <row r="81" spans="1:1" ht="15" x14ac:dyDescent="0.2">
      <c r="A81" s="43" t="s">
        <v>41</v>
      </c>
    </row>
    <row r="82" spans="1:1" ht="15" x14ac:dyDescent="0.2">
      <c r="A82" s="43" t="s">
        <v>41</v>
      </c>
    </row>
    <row r="83" spans="1:1" ht="15" x14ac:dyDescent="0.2">
      <c r="A83" s="43" t="s">
        <v>41</v>
      </c>
    </row>
    <row r="84" spans="1:1" ht="15" x14ac:dyDescent="0.2">
      <c r="A84" s="11" t="s">
        <v>41</v>
      </c>
    </row>
    <row r="85" spans="1:1" ht="15" x14ac:dyDescent="0.2">
      <c r="A85" s="11" t="s">
        <v>41</v>
      </c>
    </row>
    <row r="86" spans="1:1" ht="15" x14ac:dyDescent="0.2">
      <c r="A86" s="11" t="s">
        <v>93</v>
      </c>
    </row>
    <row r="87" spans="1:1" ht="15" x14ac:dyDescent="0.2">
      <c r="A87" s="43" t="s">
        <v>81</v>
      </c>
    </row>
    <row r="88" spans="1:1" ht="14.25" x14ac:dyDescent="0.2">
      <c r="A88" s="45"/>
    </row>
    <row r="89" spans="1:1" ht="15" x14ac:dyDescent="0.2">
      <c r="A89" s="46"/>
    </row>
    <row r="90" spans="1:1" ht="15" x14ac:dyDescent="0.2">
      <c r="A90" s="11"/>
    </row>
    <row r="91" spans="1:1" ht="15" x14ac:dyDescent="0.2">
      <c r="A91" s="11"/>
    </row>
    <row r="92" spans="1:1" ht="15" x14ac:dyDescent="0.2">
      <c r="A92" s="43"/>
    </row>
    <row r="93" spans="1:1" ht="14.25" x14ac:dyDescent="0.2">
      <c r="A93" s="5"/>
    </row>
    <row r="94" spans="1:1" ht="15" x14ac:dyDescent="0.2">
      <c r="A94" s="43"/>
    </row>
    <row r="95" spans="1:1" ht="15" x14ac:dyDescent="0.2">
      <c r="A95" s="43"/>
    </row>
    <row r="96" spans="1:1" ht="15" x14ac:dyDescent="0.2">
      <c r="A96" s="43"/>
    </row>
    <row r="97" spans="1:1" ht="14.25" x14ac:dyDescent="0.2">
      <c r="A97" s="45"/>
    </row>
    <row r="98" spans="1:1" ht="15" x14ac:dyDescent="0.2">
      <c r="A98" s="11"/>
    </row>
    <row r="99" spans="1:1" ht="15" x14ac:dyDescent="0.2">
      <c r="A99" s="7"/>
    </row>
    <row r="100" spans="1:1" ht="14.25" x14ac:dyDescent="0.2">
      <c r="A100" s="45"/>
    </row>
    <row r="101" spans="1:1" ht="15" x14ac:dyDescent="0.2">
      <c r="A101" s="43"/>
    </row>
    <row r="102" spans="1:1" ht="15" x14ac:dyDescent="0.2">
      <c r="A102" s="43"/>
    </row>
    <row r="103" spans="1:1" ht="15" x14ac:dyDescent="0.2">
      <c r="A103" s="11"/>
    </row>
    <row r="104" spans="1:1" ht="14.25" x14ac:dyDescent="0.2">
      <c r="A104" s="10"/>
    </row>
    <row r="105" spans="1:1" ht="14.25" x14ac:dyDescent="0.2">
      <c r="A105" s="10"/>
    </row>
    <row r="106" spans="1:1" ht="15" x14ac:dyDescent="0.2">
      <c r="A106" s="11"/>
    </row>
    <row r="107" spans="1:1" ht="15" x14ac:dyDescent="0.2">
      <c r="A107" s="43"/>
    </row>
    <row r="108" spans="1:1" ht="14.25" x14ac:dyDescent="0.2">
      <c r="A108" s="45"/>
    </row>
  </sheetData>
  <sortState ref="A28:A108">
    <sortCondition ref="A28:A108"/>
  </sortState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Siemens AG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</dc:creator>
  <cp:lastModifiedBy>Vosičková Kateřina</cp:lastModifiedBy>
  <cp:lastPrinted>2016-03-20T06:03:57Z</cp:lastPrinted>
  <dcterms:created xsi:type="dcterms:W3CDTF">2015-03-01T12:17:58Z</dcterms:created>
  <dcterms:modified xsi:type="dcterms:W3CDTF">2016-03-20T21:56:09Z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1960674995</vt:i4>
  </property>
  <property fmtid="{D5CDD505-2E9C-101B-9397-08002B2CF9AE}" pid="3" name="_NewReviewCycle">
    <vt:lpwstr/>
  </property>
  <property fmtid="{D5CDD505-2E9C-101B-9397-08002B2CF9AE}" pid="4" name="_EmailSubject">
    <vt:lpwstr>chybka</vt:lpwstr>
  </property>
  <property fmtid="{D5CDD505-2E9C-101B-9397-08002B2CF9AE}" pid="5" name="_AuthorEmail">
    <vt:lpwstr>jan.rasa@siemens.com</vt:lpwstr>
  </property>
  <property fmtid="{D5CDD505-2E9C-101B-9397-08002B2CF9AE}" pid="6" name="_AuthorEmailDisplayName">
    <vt:lpwstr>Rasa, Jan</vt:lpwstr>
  </property>
  <property fmtid="{D5CDD505-2E9C-101B-9397-08002B2CF9AE}" pid="7" name="_PreviousAdHocReviewCycleID">
    <vt:i4>1960674995</vt:i4>
  </property>
  <property fmtid="{D5CDD505-2E9C-101B-9397-08002B2CF9AE}" pid="8" name="_ReviewingToolsShownOnce">
    <vt:lpwstr/>
  </property>
</Properties>
</file>